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15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drawings/drawing13.xml" ContentType="application/vnd.openxmlformats-officedocument.drawingml.chartshapes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5" yWindow="135" windowWidth="15045" windowHeight="81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C10" i="1"/>
  <c r="AW10" l="1"/>
  <c r="AL2"/>
  <c r="AL3"/>
  <c r="AL4"/>
  <c r="AL5"/>
  <c r="AL6"/>
  <c r="AL7"/>
  <c r="AL8"/>
  <c r="AL9"/>
  <c r="AM9" l="1"/>
  <c r="AM8"/>
  <c r="AM7"/>
  <c r="AM6"/>
  <c r="AM5"/>
  <c r="AM4"/>
  <c r="AM3"/>
  <c r="AM2"/>
  <c r="BG10" l="1"/>
  <c r="BH10"/>
  <c r="BF10"/>
  <c r="BB10"/>
  <c r="BA10"/>
  <c r="AZ10"/>
  <c r="AY10"/>
  <c r="AX10"/>
  <c r="AK10"/>
  <c r="AJ10"/>
  <c r="AI10"/>
  <c r="AH10"/>
  <c r="AG10"/>
  <c r="AF10"/>
  <c r="AE10"/>
  <c r="AD10"/>
  <c r="AL10"/>
  <c r="K10"/>
  <c r="J10"/>
  <c r="I10"/>
  <c r="H10"/>
  <c r="F10"/>
  <c r="AM10" s="1"/>
  <c r="E10"/>
  <c r="D10"/>
  <c r="C10"/>
  <c r="B10"/>
</calcChain>
</file>

<file path=xl/sharedStrings.xml><?xml version="1.0" encoding="utf-8"?>
<sst xmlns="http://schemas.openxmlformats.org/spreadsheetml/2006/main" count="218" uniqueCount="178">
  <si>
    <t>Town</t>
  </si>
  <si>
    <t>East Longmeadow</t>
  </si>
  <si>
    <t>Belchertown</t>
  </si>
  <si>
    <t>Longmeadow</t>
  </si>
  <si>
    <t>Palmer</t>
  </si>
  <si>
    <t>Ludlow</t>
  </si>
  <si>
    <t>Monson</t>
  </si>
  <si>
    <t>Hampden</t>
  </si>
  <si>
    <t>WILBRAHAM</t>
  </si>
  <si>
    <t>1970 Pop</t>
  </si>
  <si>
    <t>1980 Pop</t>
  </si>
  <si>
    <t>1990 Pop</t>
  </si>
  <si>
    <t>2000 Pop</t>
  </si>
  <si>
    <t>2010 Pop</t>
  </si>
  <si>
    <t>95.5 White, 8.1 Minority</t>
  </si>
  <si>
    <t>Acres</t>
  </si>
  <si>
    <t>Sq Mi</t>
  </si>
  <si>
    <t>Veh Reg</t>
  </si>
  <si>
    <t>Prop Tax Rate</t>
  </si>
  <si>
    <t>Age 5-9</t>
  </si>
  <si>
    <t>6.8  6.8  6.2</t>
  </si>
  <si>
    <t>Ages 10-14</t>
  </si>
  <si>
    <t>6.6  7.8  7.3</t>
  </si>
  <si>
    <t>Ages 15-19</t>
  </si>
  <si>
    <t>6.3  6.5  6.9</t>
  </si>
  <si>
    <t>Ages 20-24</t>
  </si>
  <si>
    <t>5.4  3.5  4.3</t>
  </si>
  <si>
    <t>Ages 25-34</t>
  </si>
  <si>
    <t>12.9  9.2  7.7</t>
  </si>
  <si>
    <t>Ages 35-44</t>
  </si>
  <si>
    <t>15.6  17.2  12.8</t>
  </si>
  <si>
    <t>Ages 45-54</t>
  </si>
  <si>
    <t>11.3  14.9  17.3</t>
  </si>
  <si>
    <t>Ages 55-59</t>
  </si>
  <si>
    <t>5.4  5.4  7.2</t>
  </si>
  <si>
    <t>Ages 60-64</t>
  </si>
  <si>
    <t>9.7  8.7  8.2</t>
  </si>
  <si>
    <t>Ages 65-74</t>
  </si>
  <si>
    <t>Age 75 &amp; over</t>
  </si>
  <si>
    <t>8.6  10.1  11.9</t>
  </si>
  <si>
    <t>6.1 (1990)  5.6 (2000)   4.6 (2010)</t>
  </si>
  <si>
    <t>Commercial</t>
  </si>
  <si>
    <t>Acres Residential 2005</t>
  </si>
  <si>
    <t>Industrial</t>
  </si>
  <si>
    <t>Urban Open/Public</t>
  </si>
  <si>
    <t>Transportation</t>
  </si>
  <si>
    <t>Outdoor Recreation</t>
  </si>
  <si>
    <t>Agricultural</t>
  </si>
  <si>
    <t>Undeveloped</t>
  </si>
  <si>
    <t>Water</t>
  </si>
  <si>
    <t>Work in Town</t>
  </si>
  <si>
    <t>Commute</t>
  </si>
  <si>
    <t>&lt;12 yrs school (2010)</t>
  </si>
  <si>
    <t>4 yr HS</t>
  </si>
  <si>
    <t>&lt; 4 yrs College</t>
  </si>
  <si>
    <t>4 or more College</t>
  </si>
  <si>
    <t>PK-12 Cost</t>
  </si>
  <si>
    <t>% unemployment</t>
  </si>
  <si>
    <t>2.6 (2000)  7.3 (2010)</t>
  </si>
  <si>
    <t>95.4 White, 8.2 Minority</t>
  </si>
  <si>
    <t>8.0 (1990)  6.9 (2000)   5.5 (2010)</t>
  </si>
  <si>
    <t>7.9  8.1  7.3</t>
  </si>
  <si>
    <t>6.6  7.9  7.5</t>
  </si>
  <si>
    <t>5.5  6.5  7.0</t>
  </si>
  <si>
    <t>6.2  5.1  4.9</t>
  </si>
  <si>
    <t>19.1  12.9  9.5</t>
  </si>
  <si>
    <t>21.2  20.4  15.0</t>
  </si>
  <si>
    <t>8.9  16.7  18.7</t>
  </si>
  <si>
    <t>3.4  4.2  8.2</t>
  </si>
  <si>
    <t>3.2  2.7  6.2</t>
  </si>
  <si>
    <t>6.3  4.6  5.9</t>
  </si>
  <si>
    <t>3.7   4.2   4.4</t>
  </si>
  <si>
    <t>2.1 (2000)  7.1 (2010)</t>
  </si>
  <si>
    <t>97.6 White, 5.0 Minority</t>
  </si>
  <si>
    <t>5.5 (1990)  5.3 (2000)  3.7 (2010)</t>
  </si>
  <si>
    <t>7.3  7.4  5.9</t>
  </si>
  <si>
    <t>6.7  8.6  7.2</t>
  </si>
  <si>
    <t>6.9  7.3  6.8</t>
  </si>
  <si>
    <t>6.3  3.0  4.5</t>
  </si>
  <si>
    <t>13.2  8.4  6.7</t>
  </si>
  <si>
    <t>18.2  18.5  11.6</t>
  </si>
  <si>
    <t>14.5  17.1  18.8</t>
  </si>
  <si>
    <t>5.3  6.3  8.7</t>
  </si>
  <si>
    <t xml:space="preserve">4.5  5.0  7.8  </t>
  </si>
  <si>
    <t>5.9  7.3  10.3</t>
  </si>
  <si>
    <t>5.8  6.0  8.2</t>
  </si>
  <si>
    <t>2.4 (2000)  7.9 (2010)</t>
  </si>
  <si>
    <t>93.6 White, 10.1 Minority</t>
  </si>
  <si>
    <t>2.2 (2000)  6.1 (2010)</t>
  </si>
  <si>
    <t>5.3 (1990)  6.2 (2000)  4.7 (2010)</t>
  </si>
  <si>
    <t>6.8  7.7  7.3</t>
  </si>
  <si>
    <t>7.3  8.3  8.2</t>
  </si>
  <si>
    <t>8.6  6.6  8.0</t>
  </si>
  <si>
    <t>5.0  2.7  4.1</t>
  </si>
  <si>
    <t>8.6  6.4  5.0</t>
  </si>
  <si>
    <t>17.2  15.6  12.2</t>
  </si>
  <si>
    <t>14.7  17.5  17.0</t>
  </si>
  <si>
    <t>5.9  6.6  7.8</t>
  </si>
  <si>
    <t>5.4  4.7  6.9</t>
  </si>
  <si>
    <t>8.5  8.1  8.5</t>
  </si>
  <si>
    <t>6.8  9.7  10.4</t>
  </si>
  <si>
    <t>% Pop by Decade for Age 0-4</t>
  </si>
  <si>
    <t>95.2 White, 10.7 Minority</t>
  </si>
  <si>
    <t>2010 Ethnicity %ages</t>
  </si>
  <si>
    <t>5.8 (1990)  4.9 (2000)  4.2 (2010)</t>
  </si>
  <si>
    <t>6.4  5.6  5.3</t>
  </si>
  <si>
    <t>6.4  6.6  6.1</t>
  </si>
  <si>
    <t>6.8  6.6  6.4</t>
  </si>
  <si>
    <t>6.9  6.4  6.3</t>
  </si>
  <si>
    <t>15.7  13.8  11.5</t>
  </si>
  <si>
    <t>15.2  17.6  14.0</t>
  </si>
  <si>
    <t>11.8  14.0  16.9</t>
  </si>
  <si>
    <t>5.0  5.3  6.8</t>
  </si>
  <si>
    <t>5.4  4.4  5.9</t>
  </si>
  <si>
    <t>9.9  7.7  8.7</t>
  </si>
  <si>
    <t>4.7  7.3  8.3</t>
  </si>
  <si>
    <t>3.4 (2000)  9.4 (2010)</t>
  </si>
  <si>
    <t>98.1 White, 5.0 Minority</t>
  </si>
  <si>
    <t>6.3 (1990)  6.3 (2000)  4.3 (2010)</t>
  </si>
  <si>
    <t>7.6  6.9  6.2</t>
  </si>
  <si>
    <t>7.0  7.6  7.2</t>
  </si>
  <si>
    <t>6.0  7.0  7.2</t>
  </si>
  <si>
    <t>5.6  4.2  5.1</t>
  </si>
  <si>
    <t>17.1  11.6  8.3</t>
  </si>
  <si>
    <t>18.4  19.7  14.0</t>
  </si>
  <si>
    <t>11.9  16.1  19.7</t>
  </si>
  <si>
    <t>4.2  5.7  8.0</t>
  </si>
  <si>
    <t>4.1  4.0  7.0</t>
  </si>
  <si>
    <t>7.3  5.7  7.7</t>
  </si>
  <si>
    <t>4.5  5.2  5.2</t>
  </si>
  <si>
    <t>2.8 (2000)  8.9 (2010)</t>
  </si>
  <si>
    <t>97.2 White, 7.0 Minority</t>
  </si>
  <si>
    <t>6.7 (1990)  5.6 (2000)  4.7 (2010)</t>
  </si>
  <si>
    <t>7.1  7.2  5.7</t>
  </si>
  <si>
    <t>5.9  7.8  6.0</t>
  </si>
  <si>
    <t>6.0  6.9  7.1</t>
  </si>
  <si>
    <t>7.0  4.5  6.1</t>
  </si>
  <si>
    <t>18.2  12.8  11.2</t>
  </si>
  <si>
    <t>14.5  17.7  13.7</t>
  </si>
  <si>
    <t>9.3  14.0  17.9</t>
  </si>
  <si>
    <t>4.2  4.6  7.0</t>
  </si>
  <si>
    <t>4.8  3.4  6.2</t>
  </si>
  <si>
    <t>9.9  7.3  6.7</t>
  </si>
  <si>
    <t>6.6  8.2  7.7</t>
  </si>
  <si>
    <t>5.5 (2000)  9.7 (2010)</t>
  </si>
  <si>
    <t>95.0 White, 9.1 Minority</t>
  </si>
  <si>
    <t>5.6 (1990)  5.6 (2000)  4.0 (2010)</t>
  </si>
  <si>
    <t>7.2  7.3  6.3</t>
  </si>
  <si>
    <t>6.8  8.6  8.1</t>
  </si>
  <si>
    <t>6.6  7.1  7.6</t>
  </si>
  <si>
    <t>5.5  2.5  4.0</t>
  </si>
  <si>
    <t>11.1  7.3  6.0</t>
  </si>
  <si>
    <t>17.0  17.1  12.1</t>
  </si>
  <si>
    <t>14.0  16.7  18.1</t>
  </si>
  <si>
    <t>5.5  6.2  8.0</t>
  </si>
  <si>
    <t>5.5  4.8  6.7</t>
  </si>
  <si>
    <t>9.7  8.4  8.7</t>
  </si>
  <si>
    <t>5.5  8.6  10.1</t>
  </si>
  <si>
    <t>2.5 (2000)  7.1 (2010)</t>
  </si>
  <si>
    <t>2.9 (2000)  7.9 (2010)</t>
  </si>
  <si>
    <t>8 TOWN AVERAGE</t>
  </si>
  <si>
    <t>2010 % House Income &gt; $75,000</t>
  </si>
  <si>
    <t>Median House Income</t>
  </si>
  <si>
    <t>% Below Poverty Level</t>
  </si>
  <si>
    <t>2009 Road Mi</t>
  </si>
  <si>
    <t>Land Acres</t>
  </si>
  <si>
    <t>Persons/Acre</t>
  </si>
  <si>
    <t>% Agriculture</t>
  </si>
  <si>
    <t>% Residential</t>
  </si>
  <si>
    <t>% Commercial</t>
  </si>
  <si>
    <t>%Industrial</t>
  </si>
  <si>
    <t>%Transportation</t>
  </si>
  <si>
    <t>%Outdoor Recreation</t>
  </si>
  <si>
    <t>%Undeveloped</t>
  </si>
  <si>
    <t>%Urban Open/ Public</t>
  </si>
  <si>
    <t xml:space="preserve">                                         4.5 (2010)</t>
  </si>
  <si>
    <t>8 TOWN AVG</t>
  </si>
  <si>
    <t>% Change 2000-2010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</si>
</sst>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44" fontId="3" fillId="0" borderId="0" xfId="1" applyFont="1"/>
    <xf numFmtId="9" fontId="3" fillId="0" borderId="0" xfId="2" applyNumberFormat="1" applyFont="1"/>
    <xf numFmtId="9" fontId="3" fillId="0" borderId="0" xfId="2" applyFont="1"/>
    <xf numFmtId="0" fontId="4" fillId="0" borderId="0" xfId="0" applyFont="1"/>
    <xf numFmtId="44" fontId="4" fillId="0" borderId="0" xfId="1" applyFont="1"/>
    <xf numFmtId="2" fontId="4" fillId="0" borderId="0" xfId="0" applyNumberFormat="1" applyFont="1"/>
    <xf numFmtId="164" fontId="4" fillId="0" borderId="0" xfId="2" applyNumberFormat="1" applyFont="1"/>
    <xf numFmtId="6" fontId="4" fillId="0" borderId="0" xfId="0" applyNumberFormat="1" applyFont="1"/>
    <xf numFmtId="165" fontId="4" fillId="0" borderId="0" xfId="1" applyNumberFormat="1" applyFont="1"/>
    <xf numFmtId="2" fontId="3" fillId="0" borderId="0" xfId="0" applyNumberFormat="1" applyFont="1"/>
    <xf numFmtId="164" fontId="3" fillId="0" borderId="0" xfId="2" applyNumberFormat="1" applyFont="1"/>
    <xf numFmtId="6" fontId="3" fillId="0" borderId="0" xfId="0" applyNumberFormat="1" applyFont="1"/>
    <xf numFmtId="1" fontId="3" fillId="0" borderId="0" xfId="0" applyNumberFormat="1" applyFont="1"/>
    <xf numFmtId="6" fontId="3" fillId="0" borderId="0" xfId="1" applyNumberFormat="1" applyFont="1"/>
    <xf numFmtId="9" fontId="4" fillId="0" borderId="0" xfId="2" applyFont="1"/>
    <xf numFmtId="166" fontId="4" fillId="0" borderId="0" xfId="0" applyNumberFormat="1" applyFont="1"/>
    <xf numFmtId="166" fontId="3" fillId="0" borderId="0" xfId="0" applyNumberFormat="1" applyFont="1"/>
    <xf numFmtId="166" fontId="4" fillId="0" borderId="0" xfId="1" applyNumberFormat="1" applyFont="1"/>
    <xf numFmtId="166" fontId="4" fillId="0" borderId="0" xfId="2" applyNumberFormat="1" applyFont="1"/>
    <xf numFmtId="16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5.3654892033177332E-2"/>
          <c:y val="0.14302744267058365"/>
          <c:w val="0.77077265901475045"/>
          <c:h val="0.78316004077471957"/>
        </c:manualLayout>
      </c:layout>
      <c:barChart>
        <c:barDir val="col"/>
        <c:grouping val="clustered"/>
        <c:ser>
          <c:idx val="0"/>
          <c:order val="0"/>
          <c:tx>
            <c:strRef>
              <c:f>Sheet1!$AM$1</c:f>
              <c:strCache>
                <c:ptCount val="1"/>
                <c:pt idx="0">
                  <c:v>Persons/Acre</c:v>
                </c:pt>
              </c:strCache>
            </c:strRef>
          </c:tx>
          <c:cat>
            <c:strLit>
              <c:ptCount val="1"/>
              <c:pt idx="0">
                <c:v>                      BEL  EL  HAM  LON  LUD  MON  PAL  WIL  AVG</c:v>
              </c:pt>
            </c:strLit>
          </c:cat>
          <c:val>
            <c:numRef>
              <c:f>Sheet1!$AM$2:$AM$9</c:f>
              <c:numCache>
                <c:formatCode>0.00</c:formatCode>
                <c:ptCount val="8"/>
                <c:pt idx="0">
                  <c:v>0.43690536550448866</c:v>
                </c:pt>
                <c:pt idx="1">
                  <c:v>1.884666107181393</c:v>
                </c:pt>
                <c:pt idx="2">
                  <c:v>0.40964527700278996</c:v>
                </c:pt>
                <c:pt idx="3">
                  <c:v>2.6599258510279742</c:v>
                </c:pt>
                <c:pt idx="4">
                  <c:v>1.2160308862510083</c:v>
                </c:pt>
                <c:pt idx="5">
                  <c:v>0.30124934013725146</c:v>
                </c:pt>
                <c:pt idx="6">
                  <c:v>0.60675729708116755</c:v>
                </c:pt>
                <c:pt idx="7">
                  <c:v>1.0094353007945516</c:v>
                </c:pt>
              </c:numCache>
            </c:numRef>
          </c:val>
        </c:ser>
        <c:dLbls/>
        <c:axId val="72320128"/>
        <c:axId val="72321664"/>
      </c:barChart>
      <c:catAx>
        <c:axId val="72320128"/>
        <c:scaling>
          <c:orientation val="minMax"/>
        </c:scaling>
        <c:delete val="1"/>
        <c:axPos val="b"/>
        <c:tickLblPos val="none"/>
        <c:crossAx val="72321664"/>
        <c:crosses val="autoZero"/>
        <c:auto val="1"/>
        <c:lblAlgn val="ctr"/>
        <c:lblOffset val="100"/>
      </c:catAx>
      <c:valAx>
        <c:axId val="72321664"/>
        <c:scaling>
          <c:orientation val="minMax"/>
        </c:scaling>
        <c:axPos val="l"/>
        <c:majorGridlines/>
        <c:numFmt formatCode="0.00" sourceLinked="1"/>
        <c:tickLblPos val="nextTo"/>
        <c:crossAx val="72320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18998684486478"/>
          <c:y val="0.52261776488465239"/>
          <c:w val="0.12315545302599888"/>
          <c:h val="6.3448266335129164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Sheet1!$AN$8</c:f>
              <c:strCache>
                <c:ptCount val="1"/>
                <c:pt idx="0">
                  <c:v>Palmer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Sheet1!$AO$8:$AV$8</c:f>
              <c:numCache>
                <c:formatCode>General</c:formatCode>
                <c:ptCount val="8"/>
                <c:pt idx="0">
                  <c:v>4.5</c:v>
                </c:pt>
                <c:pt idx="1">
                  <c:v>11.8</c:v>
                </c:pt>
                <c:pt idx="2">
                  <c:v>0.8</c:v>
                </c:pt>
                <c:pt idx="3">
                  <c:v>1.4</c:v>
                </c:pt>
                <c:pt idx="4">
                  <c:v>0.7</c:v>
                </c:pt>
                <c:pt idx="5">
                  <c:v>0.7</c:v>
                </c:pt>
                <c:pt idx="6">
                  <c:v>0.3</c:v>
                </c:pt>
                <c:pt idx="7">
                  <c:v>55.1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1060061242344743"/>
          <c:y val="0.28156860600758238"/>
          <c:w val="0.31637429722398919"/>
          <c:h val="0.67115060605702881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Sheet1!$AN$9</c:f>
              <c:strCache>
                <c:ptCount val="1"/>
                <c:pt idx="0">
                  <c:v>WILBRAHAM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Sheet1!$AO$9:$AV$9</c:f>
              <c:numCache>
                <c:formatCode>General</c:formatCode>
                <c:ptCount val="8"/>
                <c:pt idx="0">
                  <c:v>4.2</c:v>
                </c:pt>
                <c:pt idx="1">
                  <c:v>23.8</c:v>
                </c:pt>
                <c:pt idx="2">
                  <c:v>1.1000000000000001</c:v>
                </c:pt>
                <c:pt idx="3">
                  <c:v>1.2</c:v>
                </c:pt>
                <c:pt idx="4">
                  <c:v>0.3</c:v>
                </c:pt>
                <c:pt idx="5">
                  <c:v>1</c:v>
                </c:pt>
                <c:pt idx="6">
                  <c:v>2.2999999999999998</c:v>
                </c:pt>
                <c:pt idx="7">
                  <c:v>65.900000000000006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59825136867746731"/>
          <c:y val="0.24627694431261321"/>
          <c:w val="0.33307430420815604"/>
          <c:h val="0.68490369816432084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Sheet1!$AN$10</c:f>
              <c:strCache>
                <c:ptCount val="1"/>
                <c:pt idx="0">
                  <c:v>8 TOWN AVERAGE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Sheet1!$AO$10:$AV$10</c:f>
              <c:numCache>
                <c:formatCode>General</c:formatCode>
                <c:ptCount val="8"/>
                <c:pt idx="0">
                  <c:v>5.7</c:v>
                </c:pt>
                <c:pt idx="1">
                  <c:v>16</c:v>
                </c:pt>
                <c:pt idx="2">
                  <c:v>0.9</c:v>
                </c:pt>
                <c:pt idx="3">
                  <c:v>1.2</c:v>
                </c:pt>
                <c:pt idx="4">
                  <c:v>0.6</c:v>
                </c:pt>
                <c:pt idx="5">
                  <c:v>2</c:v>
                </c:pt>
                <c:pt idx="6">
                  <c:v>1.5</c:v>
                </c:pt>
                <c:pt idx="7">
                  <c:v>62.8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58496357014061751"/>
          <c:y val="0.24660510028838989"/>
          <c:w val="0.30287574533704176"/>
          <c:h val="0.69056376217435622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Sheet1!$BF$1</c:f>
              <c:strCache>
                <c:ptCount val="1"/>
                <c:pt idx="0">
                  <c:v>2010 % House Income &gt; $75,000</c:v>
                </c:pt>
              </c:strCache>
            </c:strRef>
          </c:tx>
          <c:cat>
            <c:strRef>
              <c:f>Sheet1!$BE$2:$BE$10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AVG</c:v>
                </c:pt>
              </c:strCache>
            </c:strRef>
          </c:cat>
          <c:val>
            <c:numRef>
              <c:f>Sheet1!$BF$2:$BF$10</c:f>
              <c:numCache>
                <c:formatCode>0.0%</c:formatCode>
                <c:ptCount val="9"/>
                <c:pt idx="0">
                  <c:v>0.51</c:v>
                </c:pt>
                <c:pt idx="1">
                  <c:v>0.51900000000000002</c:v>
                </c:pt>
                <c:pt idx="2">
                  <c:v>0.52</c:v>
                </c:pt>
                <c:pt idx="3">
                  <c:v>0.59200000000000008</c:v>
                </c:pt>
                <c:pt idx="4">
                  <c:v>0.379</c:v>
                </c:pt>
                <c:pt idx="5">
                  <c:v>0.48499999999999999</c:v>
                </c:pt>
                <c:pt idx="6">
                  <c:v>0.32600000000000001</c:v>
                </c:pt>
                <c:pt idx="7">
                  <c:v>0.60499999999999998</c:v>
                </c:pt>
                <c:pt idx="8">
                  <c:v>0.49199999999999999</c:v>
                </c:pt>
              </c:numCache>
            </c:numRef>
          </c:val>
        </c:ser>
        <c:dLbls/>
        <c:shape val="box"/>
        <c:axId val="73401472"/>
        <c:axId val="73403008"/>
        <c:axId val="0"/>
      </c:bar3DChart>
      <c:catAx>
        <c:axId val="73401472"/>
        <c:scaling>
          <c:orientation val="minMax"/>
        </c:scaling>
        <c:axPos val="b"/>
        <c:tickLblPos val="nextTo"/>
        <c:crossAx val="73403008"/>
        <c:crosses val="autoZero"/>
        <c:auto val="1"/>
        <c:lblAlgn val="ctr"/>
        <c:lblOffset val="100"/>
      </c:catAx>
      <c:valAx>
        <c:axId val="73403008"/>
        <c:scaling>
          <c:orientation val="minMax"/>
        </c:scaling>
        <c:axPos val="l"/>
        <c:majorGridlines/>
        <c:numFmt formatCode="0.0%" sourceLinked="1"/>
        <c:tickLblPos val="nextTo"/>
        <c:crossAx val="734014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AngAx val="1"/>
    </c:view3D>
    <c:plotArea>
      <c:layout/>
      <c:bar3DChart>
        <c:barDir val="bar"/>
        <c:grouping val="stacked"/>
        <c:ser>
          <c:idx val="0"/>
          <c:order val="0"/>
          <c:tx>
            <c:strRef>
              <c:f>Sheet1!$BG$1</c:f>
              <c:strCache>
                <c:ptCount val="1"/>
                <c:pt idx="0">
                  <c:v>Median House Income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Sheet1!$BE$2:$BE$10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AVG</c:v>
                </c:pt>
              </c:strCache>
            </c:strRef>
          </c:cat>
          <c:val>
            <c:numRef>
              <c:f>Sheet1!$BG$2:$BG$10</c:f>
              <c:numCache>
                <c:formatCode>_("$"* #,##0_);_("$"* \(#,##0\);_("$"* "-"??_);_(@_)</c:formatCode>
                <c:ptCount val="9"/>
                <c:pt idx="0">
                  <c:v>85563</c:v>
                </c:pt>
                <c:pt idx="1">
                  <c:v>95238</c:v>
                </c:pt>
                <c:pt idx="2">
                  <c:v>95494</c:v>
                </c:pt>
                <c:pt idx="3">
                  <c:v>136500</c:v>
                </c:pt>
                <c:pt idx="4" formatCode="_(&quot;$&quot;* #,##0.00_);_(&quot;$&quot;* \(#,##0.00\);_(&quot;$&quot;* &quot;-&quot;??_);_(@_)">
                  <c:v>70440</c:v>
                </c:pt>
                <c:pt idx="5" formatCode="_(&quot;$&quot;* #,##0.00_);_(&quot;$&quot;* \(#,##0.00\);_(&quot;$&quot;* &quot;-&quot;??_);_(@_)">
                  <c:v>78610</c:v>
                </c:pt>
                <c:pt idx="6" formatCode="_(&quot;$&quot;* #,##0.00_);_(&quot;$&quot;* \(#,##0.00\);_(&quot;$&quot;* &quot;-&quot;??_);_(@_)">
                  <c:v>64527</c:v>
                </c:pt>
                <c:pt idx="7" formatCode="_(&quot;$&quot;* #,##0.00_);_(&quot;$&quot;* \(#,##0.00\);_(&quot;$&quot;* &quot;-&quot;??_);_(@_)">
                  <c:v>101862</c:v>
                </c:pt>
                <c:pt idx="8" formatCode="_(&quot;$&quot;* #,##0.00_);_(&quot;$&quot;* \(#,##0.00\);_(&quot;$&quot;* &quot;-&quot;??_);_(@_)">
                  <c:v>91029.25</c:v>
                </c:pt>
              </c:numCache>
            </c:numRef>
          </c:val>
        </c:ser>
        <c:dLbls/>
        <c:shape val="box"/>
        <c:axId val="73452160"/>
        <c:axId val="73458048"/>
        <c:axId val="0"/>
      </c:bar3DChart>
      <c:catAx>
        <c:axId val="73452160"/>
        <c:scaling>
          <c:orientation val="minMax"/>
        </c:scaling>
        <c:axPos val="l"/>
        <c:tickLblPos val="nextTo"/>
        <c:crossAx val="73458048"/>
        <c:crosses val="autoZero"/>
        <c:auto val="1"/>
        <c:lblAlgn val="ctr"/>
        <c:lblOffset val="100"/>
      </c:catAx>
      <c:valAx>
        <c:axId val="73458048"/>
        <c:scaling>
          <c:orientation val="minMax"/>
          <c:min val="60000"/>
        </c:scaling>
        <c:axPos val="b"/>
        <c:majorGridlines/>
        <c:numFmt formatCode="_(&quot;$&quot;* #,##0_);_(&quot;$&quot;* \(#,##0\);_(&quot;$&quot;* &quot;-&quot;??_);_(@_)" sourceLinked="1"/>
        <c:tickLblPos val="nextTo"/>
        <c:crossAx val="73452160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AngAx val="1"/>
    </c:view3D>
    <c:plotArea>
      <c:layout/>
      <c:bar3DChart>
        <c:barDir val="bar"/>
        <c:grouping val="clustered"/>
        <c:ser>
          <c:idx val="0"/>
          <c:order val="0"/>
          <c:tx>
            <c:strRef>
              <c:f>Sheet1!$BH$1</c:f>
              <c:strCache>
                <c:ptCount val="1"/>
                <c:pt idx="0">
                  <c:v>% Below Poverty Level</c:v>
                </c:pt>
              </c:strCache>
            </c:strRef>
          </c:tx>
          <c:cat>
            <c:strRef>
              <c:f>Sheet1!$BE$2:$BE$10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AVG</c:v>
                </c:pt>
              </c:strCache>
            </c:strRef>
          </c:cat>
          <c:val>
            <c:numRef>
              <c:f>Sheet1!$BH$2:$BH$10</c:f>
              <c:numCache>
                <c:formatCode>0.0%</c:formatCode>
                <c:ptCount val="9"/>
                <c:pt idx="0">
                  <c:v>5.6000000000000001E-2</c:v>
                </c:pt>
                <c:pt idx="1">
                  <c:v>0.03</c:v>
                </c:pt>
                <c:pt idx="2">
                  <c:v>2.5999999999999999E-2</c:v>
                </c:pt>
                <c:pt idx="3">
                  <c:v>2.4E-2</c:v>
                </c:pt>
                <c:pt idx="4">
                  <c:v>5.5E-2</c:v>
                </c:pt>
                <c:pt idx="5">
                  <c:v>8.4000000000000005E-2</c:v>
                </c:pt>
                <c:pt idx="6">
                  <c:v>0.11799999999999999</c:v>
                </c:pt>
                <c:pt idx="7">
                  <c:v>3.1E-2</c:v>
                </c:pt>
                <c:pt idx="8">
                  <c:v>5.2999999999999992E-2</c:v>
                </c:pt>
              </c:numCache>
            </c:numRef>
          </c:val>
        </c:ser>
        <c:dLbls/>
        <c:shape val="cylinder"/>
        <c:axId val="73286016"/>
        <c:axId val="73287552"/>
        <c:axId val="0"/>
      </c:bar3DChart>
      <c:catAx>
        <c:axId val="73286016"/>
        <c:scaling>
          <c:orientation val="minMax"/>
        </c:scaling>
        <c:axPos val="l"/>
        <c:tickLblPos val="nextTo"/>
        <c:crossAx val="73287552"/>
        <c:crosses val="autoZero"/>
        <c:auto val="1"/>
        <c:lblAlgn val="ctr"/>
        <c:lblOffset val="100"/>
      </c:catAx>
      <c:valAx>
        <c:axId val="73287552"/>
        <c:scaling>
          <c:orientation val="minMax"/>
          <c:max val="0.15000000000000005"/>
        </c:scaling>
        <c:axPos val="b"/>
        <c:majorGridlines/>
        <c:numFmt formatCode="0.0%" sourceLinked="1"/>
        <c:tickLblPos val="nextTo"/>
        <c:crossAx val="73286016"/>
        <c:crosses val="autoZero"/>
        <c:crossBetween val="between"/>
        <c:majorUnit val="5.0000000000000017E-2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9727116332103456E-2"/>
          <c:y val="7.9520354073387881E-2"/>
          <c:w val="0.51172002343080603"/>
          <c:h val="0.72222295129775449"/>
        </c:manualLayout>
      </c:layout>
      <c:pie3DChart>
        <c:varyColors val="1"/>
        <c:ser>
          <c:idx val="0"/>
          <c:order val="0"/>
          <c:explosion val="25"/>
          <c:dPt>
            <c:idx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spPr>
              <a:pattFill prst="ltHorz">
                <a:fgClr>
                  <a:schemeClr val="accent3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2"/>
            <c:spPr>
              <a:pattFill prst="lgCheck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3"/>
            <c:spPr>
              <a:pattFill prst="ltVert">
                <a:fgClr>
                  <a:schemeClr val="accent4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cat>
            <c:strRef>
              <c:f>(Sheet1!$AY$1:$BB$1,Sheet1!$BE$1)</c:f>
              <c:strCache>
                <c:ptCount val="5"/>
                <c:pt idx="0">
                  <c:v>&lt;12 yrs school (2010)</c:v>
                </c:pt>
                <c:pt idx="1">
                  <c:v>4 yr HS</c:v>
                </c:pt>
                <c:pt idx="2">
                  <c:v>&lt; 4 yrs College</c:v>
                </c:pt>
                <c:pt idx="3">
                  <c:v>4 or more College</c:v>
                </c:pt>
                <c:pt idx="4">
                  <c:v>Town</c:v>
                </c:pt>
              </c:strCache>
            </c:strRef>
          </c:cat>
          <c:val>
            <c:numRef>
              <c:f>(Sheet1!$AY$9:$BB$9,Sheet1!$BE$9)</c:f>
              <c:numCache>
                <c:formatCode>0.0%</c:formatCode>
                <c:ptCount val="5"/>
                <c:pt idx="0">
                  <c:v>5.7000000000000002E-2</c:v>
                </c:pt>
                <c:pt idx="1">
                  <c:v>0.219</c:v>
                </c:pt>
                <c:pt idx="2">
                  <c:v>0.249</c:v>
                </c:pt>
                <c:pt idx="3">
                  <c:v>0.47499999999999998</c:v>
                </c:pt>
                <c:pt idx="4" formatCode="General">
                  <c:v>0</c:v>
                </c:pt>
              </c:numCache>
            </c:numRef>
          </c:val>
        </c:ser>
        <c:dLbls/>
      </c:pie3DChart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0170909886264212"/>
          <c:y val="0.33256707494896481"/>
          <c:w val="0.33162423447069117"/>
          <c:h val="0.33486585010207071"/>
        </c:manualLayout>
      </c:layout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(Sheet1!$AY$1:$BB$1,Sheet1!$BE$1)</c:f>
              <c:strCache>
                <c:ptCount val="5"/>
                <c:pt idx="0">
                  <c:v>&lt;12 yrs school (2010)</c:v>
                </c:pt>
                <c:pt idx="1">
                  <c:v>4 yr HS</c:v>
                </c:pt>
                <c:pt idx="2">
                  <c:v>&lt; 4 yrs College</c:v>
                </c:pt>
                <c:pt idx="3">
                  <c:v>4 or more College</c:v>
                </c:pt>
                <c:pt idx="4">
                  <c:v>Town</c:v>
                </c:pt>
              </c:strCache>
            </c:strRef>
          </c:cat>
          <c:val>
            <c:numRef>
              <c:f>(Sheet1!$AY$10:$BB$10,Sheet1!$BE$10)</c:f>
              <c:numCache>
                <c:formatCode>0.0%</c:formatCode>
                <c:ptCount val="5"/>
                <c:pt idx="0">
                  <c:v>9.5875000000000002E-2</c:v>
                </c:pt>
                <c:pt idx="1">
                  <c:v>0.28475</c:v>
                </c:pt>
                <c:pt idx="2">
                  <c:v>0.26724999999999999</c:v>
                </c:pt>
                <c:pt idx="3">
                  <c:v>0.35237499999999999</c:v>
                </c:pt>
                <c:pt idx="4" formatCode="General">
                  <c:v>0</c:v>
                </c:pt>
              </c:numCache>
            </c:numRef>
          </c:val>
        </c:ser>
        <c:dLbls/>
      </c:pie3DChart>
    </c:plotArea>
    <c:legend>
      <c:legendPos val="r"/>
      <c:legendEntry>
        <c:idx val="4"/>
        <c:delete val="1"/>
      </c:legendEntry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bar"/>
        <c:grouping val="stacked"/>
        <c:ser>
          <c:idx val="0"/>
          <c:order val="0"/>
          <c:tx>
            <c:strRef>
              <c:f>Sheet1!$AQ$1</c:f>
              <c:strCache>
                <c:ptCount val="1"/>
                <c:pt idx="0">
                  <c:v>% Commercial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Sheet1!$AQ$2:$AQ$10</c:f>
              <c:numCache>
                <c:formatCode>General</c:formatCode>
                <c:ptCount val="9"/>
                <c:pt idx="0">
                  <c:v>0.4</c:v>
                </c:pt>
                <c:pt idx="1">
                  <c:v>2.2000000000000002</c:v>
                </c:pt>
                <c:pt idx="2">
                  <c:v>0.5</c:v>
                </c:pt>
                <c:pt idx="3">
                  <c:v>0.9</c:v>
                </c:pt>
                <c:pt idx="4">
                  <c:v>1</c:v>
                </c:pt>
                <c:pt idx="5">
                  <c:v>0.2</c:v>
                </c:pt>
                <c:pt idx="6">
                  <c:v>0.8</c:v>
                </c:pt>
                <c:pt idx="7">
                  <c:v>1.1000000000000001</c:v>
                </c:pt>
                <c:pt idx="8">
                  <c:v>0.9</c:v>
                </c:pt>
              </c:numCache>
            </c:numRef>
          </c:val>
        </c:ser>
        <c:ser>
          <c:idx val="1"/>
          <c:order val="1"/>
          <c:tx>
            <c:strRef>
              <c:f>Sheet1!$AR$1</c:f>
              <c:strCache>
                <c:ptCount val="1"/>
                <c:pt idx="0">
                  <c:v>%Industrial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Sheet1!$AR$2:$AR$10</c:f>
              <c:numCache>
                <c:formatCode>General</c:formatCode>
                <c:ptCount val="9"/>
                <c:pt idx="0">
                  <c:v>0.3</c:v>
                </c:pt>
                <c:pt idx="1">
                  <c:v>3.6</c:v>
                </c:pt>
                <c:pt idx="2">
                  <c:v>0.3</c:v>
                </c:pt>
                <c:pt idx="3">
                  <c:v>0.9</c:v>
                </c:pt>
                <c:pt idx="4">
                  <c:v>1.5</c:v>
                </c:pt>
                <c:pt idx="5">
                  <c:v>0.3</c:v>
                </c:pt>
                <c:pt idx="6">
                  <c:v>1.4</c:v>
                </c:pt>
                <c:pt idx="7">
                  <c:v>1.2</c:v>
                </c:pt>
                <c:pt idx="8">
                  <c:v>1.2</c:v>
                </c:pt>
              </c:numCache>
            </c:numRef>
          </c:val>
        </c:ser>
        <c:ser>
          <c:idx val="2"/>
          <c:order val="2"/>
          <c:tx>
            <c:strRef>
              <c:f>Sheet1!$AS$1</c:f>
              <c:strCache>
                <c:ptCount val="1"/>
                <c:pt idx="0">
                  <c:v>%Transportation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Sheet1!$AS$2:$AS$10</c:f>
              <c:numCache>
                <c:formatCode>General</c:formatCode>
                <c:ptCount val="9"/>
                <c:pt idx="0">
                  <c:v>0.2</c:v>
                </c:pt>
                <c:pt idx="1">
                  <c:v>0.1</c:v>
                </c:pt>
                <c:pt idx="3">
                  <c:v>1.5</c:v>
                </c:pt>
                <c:pt idx="4">
                  <c:v>2</c:v>
                </c:pt>
                <c:pt idx="5">
                  <c:v>0.2</c:v>
                </c:pt>
                <c:pt idx="6">
                  <c:v>0.7</c:v>
                </c:pt>
                <c:pt idx="7">
                  <c:v>0.3</c:v>
                </c:pt>
                <c:pt idx="8">
                  <c:v>0.6</c:v>
                </c:pt>
              </c:numCache>
            </c:numRef>
          </c:val>
        </c:ser>
        <c:dLbls/>
        <c:shape val="box"/>
        <c:axId val="73583616"/>
        <c:axId val="73605888"/>
        <c:axId val="0"/>
      </c:bar3DChart>
      <c:catAx>
        <c:axId val="73583616"/>
        <c:scaling>
          <c:orientation val="minMax"/>
        </c:scaling>
        <c:axPos val="l"/>
        <c:tickLblPos val="nextTo"/>
        <c:crossAx val="73605888"/>
        <c:crosses val="autoZero"/>
        <c:auto val="1"/>
        <c:lblAlgn val="ctr"/>
        <c:lblOffset val="100"/>
      </c:catAx>
      <c:valAx>
        <c:axId val="73605888"/>
        <c:scaling>
          <c:orientation val="minMax"/>
        </c:scaling>
        <c:delete val="1"/>
        <c:axPos val="b"/>
        <c:majorGridlines/>
        <c:numFmt formatCode="General" sourceLinked="1"/>
        <c:tickLblPos val="none"/>
        <c:crossAx val="73583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Wilbraham % Change by Age Group 2000-2010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Sheet1!$M$11</c:f>
              <c:strCache>
                <c:ptCount val="1"/>
                <c:pt idx="0">
                  <c:v>% Change 2000-2010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dPt>
            <c:idx val="0"/>
            <c:spPr>
              <a:pattFill prst="narHorz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1"/>
            <c:spPr>
              <a:pattFill prst="solid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2"/>
            <c:spPr>
              <a:pattFill prst="trellis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3"/>
            <c:spPr>
              <a:pattFill prst="openDmn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4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5"/>
            <c:spPr>
              <a:pattFill prst="wdDnDiag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6"/>
            <c:spPr>
              <a:pattFill prst="pct80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7"/>
            <c:spPr>
              <a:pattFill prst="dashHorz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8"/>
            <c:spPr>
              <a:pattFill prst="lgGrid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9"/>
            <c:spPr>
              <a:pattFill prst="wdUpDiag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1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dPt>
            <c:idx val="11"/>
            <c:spPr>
              <a:pattFill prst="dkVert">
                <a:fgClr>
                  <a:schemeClr val="tx1">
                    <a:lumMod val="95000"/>
                    <a:lumOff val="5000"/>
                  </a:schemeClr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</c:dPt>
          <c:cat>
            <c:strRef>
              <c:f>Sheet1!$N$1:$Y$1</c:f>
              <c:strCache>
                <c:ptCount val="12"/>
                <c:pt idx="0">
                  <c:v>% Pop by Decade for Age 0-4</c:v>
                </c:pt>
                <c:pt idx="1">
                  <c:v>Age 5-9</c:v>
                </c:pt>
                <c:pt idx="2">
                  <c:v>Ages 10-14</c:v>
                </c:pt>
                <c:pt idx="3">
                  <c:v>Ages 15-19</c:v>
                </c:pt>
                <c:pt idx="4">
                  <c:v>Ages 20-24</c:v>
                </c:pt>
                <c:pt idx="5">
                  <c:v>Ages 25-34</c:v>
                </c:pt>
                <c:pt idx="6">
                  <c:v>Ages 35-44</c:v>
                </c:pt>
                <c:pt idx="7">
                  <c:v>Ages 45-54</c:v>
                </c:pt>
                <c:pt idx="8">
                  <c:v>Ages 55-59</c:v>
                </c:pt>
                <c:pt idx="9">
                  <c:v>Ages 60-64</c:v>
                </c:pt>
                <c:pt idx="10">
                  <c:v>Ages 65-74</c:v>
                </c:pt>
                <c:pt idx="11">
                  <c:v>Age 75 &amp; over</c:v>
                </c:pt>
              </c:strCache>
            </c:strRef>
          </c:cat>
          <c:val>
            <c:numRef>
              <c:f>Sheet1!$N$11:$Y$11</c:f>
              <c:numCache>
                <c:formatCode>0.0</c:formatCode>
                <c:ptCount val="12"/>
                <c:pt idx="0">
                  <c:v>-28.6</c:v>
                </c:pt>
                <c:pt idx="1">
                  <c:v>-13.7</c:v>
                </c:pt>
                <c:pt idx="2">
                  <c:v>-5.8</c:v>
                </c:pt>
                <c:pt idx="3">
                  <c:v>7</c:v>
                </c:pt>
                <c:pt idx="4">
                  <c:v>60</c:v>
                </c:pt>
                <c:pt idx="5">
                  <c:v>17.8</c:v>
                </c:pt>
                <c:pt idx="6">
                  <c:v>-29.2</c:v>
                </c:pt>
                <c:pt idx="7">
                  <c:v>8.4</c:v>
                </c:pt>
                <c:pt idx="8">
                  <c:v>12.9</c:v>
                </c:pt>
                <c:pt idx="9">
                  <c:v>39.6</c:v>
                </c:pt>
                <c:pt idx="10">
                  <c:v>3.6</c:v>
                </c:pt>
                <c:pt idx="11">
                  <c:v>17.399999999999999</c:v>
                </c:pt>
              </c:numCache>
            </c:numRef>
          </c:val>
        </c:ser>
        <c:dLbls/>
        <c:axId val="73656576"/>
        <c:axId val="73658368"/>
      </c:barChart>
      <c:catAx>
        <c:axId val="73656576"/>
        <c:scaling>
          <c:orientation val="minMax"/>
        </c:scaling>
        <c:delete val="1"/>
        <c:axPos val="b"/>
        <c:tickLblPos val="none"/>
        <c:crossAx val="73658368"/>
        <c:crosses val="autoZero"/>
        <c:auto val="1"/>
        <c:lblAlgn val="ctr"/>
        <c:lblOffset val="100"/>
      </c:catAx>
      <c:valAx>
        <c:axId val="73658368"/>
        <c:scaling>
          <c:orientation val="minMax"/>
        </c:scaling>
        <c:axPos val="l"/>
        <c:majorGridlines/>
        <c:numFmt formatCode="0.0" sourceLinked="1"/>
        <c:tickLblPos val="nextTo"/>
        <c:crossAx val="7365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110661268556026"/>
          <c:y val="0.11714986446366336"/>
          <c:w val="0.32269905533063431"/>
          <c:h val="0.88285013553633651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Sheet1!$AO$1</c:f>
              <c:strCache>
                <c:ptCount val="1"/>
                <c:pt idx="0">
                  <c:v>% Agriculture</c:v>
                </c:pt>
              </c:strCache>
            </c:strRef>
          </c:tx>
          <c:val>
            <c:numRef>
              <c:f>Sheet1!$AO$2:$AO$9</c:f>
              <c:numCache>
                <c:formatCode>General</c:formatCode>
                <c:ptCount val="8"/>
                <c:pt idx="0">
                  <c:v>7.8</c:v>
                </c:pt>
                <c:pt idx="1">
                  <c:v>5.8</c:v>
                </c:pt>
                <c:pt idx="2">
                  <c:v>6.5</c:v>
                </c:pt>
                <c:pt idx="3">
                  <c:v>3.8</c:v>
                </c:pt>
                <c:pt idx="4">
                  <c:v>4.3</c:v>
                </c:pt>
                <c:pt idx="5">
                  <c:v>5.7</c:v>
                </c:pt>
                <c:pt idx="6">
                  <c:v>4.5</c:v>
                </c:pt>
                <c:pt idx="7">
                  <c:v>4.2</c:v>
                </c:pt>
              </c:numCache>
            </c:numRef>
          </c:val>
        </c:ser>
        <c:dLbls/>
        <c:shape val="box"/>
        <c:axId val="72347008"/>
        <c:axId val="72963200"/>
        <c:axId val="0"/>
      </c:bar3DChart>
      <c:catAx>
        <c:axId val="72347008"/>
        <c:scaling>
          <c:orientation val="minMax"/>
        </c:scaling>
        <c:delete val="1"/>
        <c:axPos val="b"/>
        <c:tickLblPos val="none"/>
        <c:crossAx val="72963200"/>
        <c:crosses val="autoZero"/>
        <c:auto val="1"/>
        <c:lblAlgn val="ctr"/>
        <c:lblOffset val="100"/>
      </c:catAx>
      <c:valAx>
        <c:axId val="72963200"/>
        <c:scaling>
          <c:orientation val="minMax"/>
        </c:scaling>
        <c:axPos val="l"/>
        <c:majorGridlines/>
        <c:numFmt formatCode="General" sourceLinked="1"/>
        <c:tickLblPos val="nextTo"/>
        <c:crossAx val="723470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bar"/>
        <c:grouping val="stacked"/>
        <c:ser>
          <c:idx val="0"/>
          <c:order val="0"/>
          <c:tx>
            <c:strRef>
              <c:f>Sheet1!$AP$1</c:f>
              <c:strCache>
                <c:ptCount val="1"/>
                <c:pt idx="0">
                  <c:v>% Residential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Sheet1!$AP$2:$AP$10</c:f>
              <c:numCache>
                <c:formatCode>General</c:formatCode>
                <c:ptCount val="9"/>
                <c:pt idx="0">
                  <c:v>11.1</c:v>
                </c:pt>
                <c:pt idx="1">
                  <c:v>38.299999999999997</c:v>
                </c:pt>
                <c:pt idx="2">
                  <c:v>13</c:v>
                </c:pt>
                <c:pt idx="3">
                  <c:v>45.1</c:v>
                </c:pt>
                <c:pt idx="4">
                  <c:v>19.600000000000001</c:v>
                </c:pt>
                <c:pt idx="5">
                  <c:v>7.6</c:v>
                </c:pt>
                <c:pt idx="6">
                  <c:v>11.8</c:v>
                </c:pt>
                <c:pt idx="7">
                  <c:v>23.8</c:v>
                </c:pt>
                <c:pt idx="8">
                  <c:v>16</c:v>
                </c:pt>
              </c:numCache>
            </c:numRef>
          </c:val>
        </c:ser>
        <c:ser>
          <c:idx val="1"/>
          <c:order val="1"/>
          <c:tx>
            <c:strRef>
              <c:f>Sheet1!$AQ$1</c:f>
              <c:strCache>
                <c:ptCount val="1"/>
                <c:pt idx="0">
                  <c:v>% Commercial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Sheet1!$AQ$2:$AQ$10</c:f>
              <c:numCache>
                <c:formatCode>General</c:formatCode>
                <c:ptCount val="9"/>
                <c:pt idx="0">
                  <c:v>0.4</c:v>
                </c:pt>
                <c:pt idx="1">
                  <c:v>2.2000000000000002</c:v>
                </c:pt>
                <c:pt idx="2">
                  <c:v>0.5</c:v>
                </c:pt>
                <c:pt idx="3">
                  <c:v>0.9</c:v>
                </c:pt>
                <c:pt idx="4">
                  <c:v>1</c:v>
                </c:pt>
                <c:pt idx="5">
                  <c:v>0.2</c:v>
                </c:pt>
                <c:pt idx="6">
                  <c:v>0.8</c:v>
                </c:pt>
                <c:pt idx="7">
                  <c:v>1.1000000000000001</c:v>
                </c:pt>
                <c:pt idx="8">
                  <c:v>0.9</c:v>
                </c:pt>
              </c:numCache>
            </c:numRef>
          </c:val>
        </c:ser>
        <c:ser>
          <c:idx val="2"/>
          <c:order val="2"/>
          <c:tx>
            <c:strRef>
              <c:f>Sheet1!$AR$1</c:f>
              <c:strCache>
                <c:ptCount val="1"/>
                <c:pt idx="0">
                  <c:v>%Industrial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Sheet1!$AR$2:$AR$10</c:f>
              <c:numCache>
                <c:formatCode>General</c:formatCode>
                <c:ptCount val="9"/>
                <c:pt idx="0">
                  <c:v>0.3</c:v>
                </c:pt>
                <c:pt idx="1">
                  <c:v>3.6</c:v>
                </c:pt>
                <c:pt idx="2">
                  <c:v>0.3</c:v>
                </c:pt>
                <c:pt idx="3">
                  <c:v>0.9</c:v>
                </c:pt>
                <c:pt idx="4">
                  <c:v>1.5</c:v>
                </c:pt>
                <c:pt idx="5">
                  <c:v>0.3</c:v>
                </c:pt>
                <c:pt idx="6">
                  <c:v>1.4</c:v>
                </c:pt>
                <c:pt idx="7">
                  <c:v>1.2</c:v>
                </c:pt>
                <c:pt idx="8">
                  <c:v>1.2</c:v>
                </c:pt>
              </c:numCache>
            </c:numRef>
          </c:val>
        </c:ser>
        <c:ser>
          <c:idx val="3"/>
          <c:order val="3"/>
          <c:tx>
            <c:strRef>
              <c:f>Sheet1!$AS$1</c:f>
              <c:strCache>
                <c:ptCount val="1"/>
                <c:pt idx="0">
                  <c:v>%Transportation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Sheet1!$AS$2:$AS$10</c:f>
              <c:numCache>
                <c:formatCode>General</c:formatCode>
                <c:ptCount val="9"/>
                <c:pt idx="0">
                  <c:v>0.2</c:v>
                </c:pt>
                <c:pt idx="1">
                  <c:v>0.1</c:v>
                </c:pt>
                <c:pt idx="3">
                  <c:v>1.5</c:v>
                </c:pt>
                <c:pt idx="4">
                  <c:v>2</c:v>
                </c:pt>
                <c:pt idx="5">
                  <c:v>0.2</c:v>
                </c:pt>
                <c:pt idx="6">
                  <c:v>0.7</c:v>
                </c:pt>
                <c:pt idx="7">
                  <c:v>0.3</c:v>
                </c:pt>
                <c:pt idx="8">
                  <c:v>0.6</c:v>
                </c:pt>
              </c:numCache>
            </c:numRef>
          </c:val>
        </c:ser>
        <c:dLbls/>
        <c:shape val="box"/>
        <c:axId val="73693824"/>
        <c:axId val="73699712"/>
        <c:axId val="0"/>
      </c:bar3DChart>
      <c:catAx>
        <c:axId val="73693824"/>
        <c:scaling>
          <c:orientation val="minMax"/>
        </c:scaling>
        <c:axPos val="l"/>
        <c:tickLblPos val="nextTo"/>
        <c:crossAx val="73699712"/>
        <c:crosses val="autoZero"/>
        <c:auto val="1"/>
        <c:lblAlgn val="ctr"/>
        <c:lblOffset val="100"/>
      </c:catAx>
      <c:valAx>
        <c:axId val="73699712"/>
        <c:scaling>
          <c:orientation val="minMax"/>
        </c:scaling>
        <c:axPos val="b"/>
        <c:majorGridlines/>
        <c:numFmt formatCode="General" sourceLinked="1"/>
        <c:tickLblPos val="nextTo"/>
        <c:crossAx val="7369382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tx>
            <c:strRef>
              <c:f>Sheet1!$AT$1</c:f>
              <c:strCache>
                <c:ptCount val="1"/>
                <c:pt idx="0">
                  <c:v>%Outdoor Recreation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Sheet1!$AT$2:$AT$10</c:f>
              <c:numCache>
                <c:formatCode>General</c:formatCode>
                <c:ptCount val="9"/>
                <c:pt idx="0">
                  <c:v>1.1000000000000001</c:v>
                </c:pt>
                <c:pt idx="1">
                  <c:v>3.6</c:v>
                </c:pt>
                <c:pt idx="2">
                  <c:v>1.2</c:v>
                </c:pt>
                <c:pt idx="3">
                  <c:v>5.8</c:v>
                </c:pt>
                <c:pt idx="4">
                  <c:v>2</c:v>
                </c:pt>
                <c:pt idx="5">
                  <c:v>0.6</c:v>
                </c:pt>
                <c:pt idx="6">
                  <c:v>0.7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Sheet1!$AU$1</c:f>
              <c:strCache>
                <c:ptCount val="1"/>
                <c:pt idx="0">
                  <c:v>%Urban Open/ Public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Sheet1!$AU$2:$AU$10</c:f>
              <c:numCache>
                <c:formatCode>General</c:formatCode>
                <c:ptCount val="9"/>
                <c:pt idx="0">
                  <c:v>0.9</c:v>
                </c:pt>
                <c:pt idx="1">
                  <c:v>2.4</c:v>
                </c:pt>
                <c:pt idx="2">
                  <c:v>0.5</c:v>
                </c:pt>
                <c:pt idx="3">
                  <c:v>2.2000000000000002</c:v>
                </c:pt>
                <c:pt idx="4">
                  <c:v>2.8</c:v>
                </c:pt>
                <c:pt idx="5">
                  <c:v>0.6</c:v>
                </c:pt>
                <c:pt idx="6">
                  <c:v>0.3</c:v>
                </c:pt>
                <c:pt idx="7">
                  <c:v>2.2999999999999998</c:v>
                </c:pt>
                <c:pt idx="8">
                  <c:v>1.5</c:v>
                </c:pt>
              </c:numCache>
            </c:numRef>
          </c:val>
        </c:ser>
        <c:dLbls/>
        <c:axId val="73729536"/>
        <c:axId val="73731072"/>
      </c:barChart>
      <c:catAx>
        <c:axId val="73729536"/>
        <c:scaling>
          <c:orientation val="minMax"/>
        </c:scaling>
        <c:axPos val="l"/>
        <c:tickLblPos val="nextTo"/>
        <c:crossAx val="73731072"/>
        <c:crosses val="autoZero"/>
        <c:auto val="1"/>
        <c:lblAlgn val="ctr"/>
        <c:lblOffset val="100"/>
      </c:catAx>
      <c:valAx>
        <c:axId val="73731072"/>
        <c:scaling>
          <c:orientation val="minMax"/>
        </c:scaling>
        <c:axPos val="b"/>
        <c:majorGridlines/>
        <c:numFmt formatCode="General" sourceLinked="1"/>
        <c:tickLblPos val="nextTo"/>
        <c:crossAx val="737295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Sheet1!$AV$1</c:f>
              <c:strCache>
                <c:ptCount val="1"/>
                <c:pt idx="0">
                  <c:v>%Undeveloped</c:v>
                </c:pt>
              </c:strCache>
            </c:strRef>
          </c:tx>
          <c:cat>
            <c:strRef>
              <c:f>Sheet1!$AN$2:$AN$10</c:f>
              <c:strCache>
                <c:ptCount val="9"/>
                <c:pt idx="0">
                  <c:v>Belchertown</c:v>
                </c:pt>
                <c:pt idx="1">
                  <c:v>East Longmeadow</c:v>
                </c:pt>
                <c:pt idx="2">
                  <c:v>Hampden</c:v>
                </c:pt>
                <c:pt idx="3">
                  <c:v>Longmeadow</c:v>
                </c:pt>
                <c:pt idx="4">
                  <c:v>Ludlow</c:v>
                </c:pt>
                <c:pt idx="5">
                  <c:v>Monson</c:v>
                </c:pt>
                <c:pt idx="6">
                  <c:v>Palmer</c:v>
                </c:pt>
                <c:pt idx="7">
                  <c:v>WILBRAHAM</c:v>
                </c:pt>
                <c:pt idx="8">
                  <c:v>8 TOWN AVERAGE</c:v>
                </c:pt>
              </c:strCache>
            </c:strRef>
          </c:cat>
          <c:val>
            <c:numRef>
              <c:f>Sheet1!$AV$2:$AV$10</c:f>
              <c:numCache>
                <c:formatCode>General</c:formatCode>
                <c:ptCount val="9"/>
                <c:pt idx="0">
                  <c:v>77.7</c:v>
                </c:pt>
                <c:pt idx="1">
                  <c:v>42.9</c:v>
                </c:pt>
                <c:pt idx="2">
                  <c:v>77.5</c:v>
                </c:pt>
                <c:pt idx="3">
                  <c:v>38.9</c:v>
                </c:pt>
                <c:pt idx="4">
                  <c:v>66.099999999999994</c:v>
                </c:pt>
                <c:pt idx="5">
                  <c:v>84.4</c:v>
                </c:pt>
                <c:pt idx="6">
                  <c:v>55.1</c:v>
                </c:pt>
                <c:pt idx="7">
                  <c:v>65.900000000000006</c:v>
                </c:pt>
                <c:pt idx="8">
                  <c:v>62.8</c:v>
                </c:pt>
              </c:numCache>
            </c:numRef>
          </c:val>
        </c:ser>
        <c:dLbls/>
        <c:overlap val="100"/>
        <c:axId val="73771648"/>
        <c:axId val="73773440"/>
      </c:barChart>
      <c:catAx>
        <c:axId val="73771648"/>
        <c:scaling>
          <c:orientation val="minMax"/>
        </c:scaling>
        <c:axPos val="b"/>
        <c:tickLblPos val="nextTo"/>
        <c:crossAx val="73773440"/>
        <c:crosses val="autoZero"/>
        <c:auto val="1"/>
        <c:lblAlgn val="ctr"/>
        <c:lblOffset val="100"/>
      </c:catAx>
      <c:valAx>
        <c:axId val="73773440"/>
        <c:scaling>
          <c:orientation val="minMax"/>
        </c:scaling>
        <c:axPos val="l"/>
        <c:majorGridlines/>
        <c:numFmt formatCode="General" sourceLinked="1"/>
        <c:tickLblPos val="nextTo"/>
        <c:crossAx val="737716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Sheet1!$AP$1</c:f>
              <c:strCache>
                <c:ptCount val="1"/>
                <c:pt idx="0">
                  <c:v>% Residential</c:v>
                </c:pt>
              </c:strCache>
            </c:strRef>
          </c:tx>
          <c:val>
            <c:numRef>
              <c:f>Sheet1!$AP$2:$AP$9</c:f>
              <c:numCache>
                <c:formatCode>General</c:formatCode>
                <c:ptCount val="8"/>
                <c:pt idx="0">
                  <c:v>11.1</c:v>
                </c:pt>
                <c:pt idx="1">
                  <c:v>38.299999999999997</c:v>
                </c:pt>
                <c:pt idx="2">
                  <c:v>13</c:v>
                </c:pt>
                <c:pt idx="3">
                  <c:v>45.1</c:v>
                </c:pt>
                <c:pt idx="4">
                  <c:v>19.600000000000001</c:v>
                </c:pt>
                <c:pt idx="5">
                  <c:v>7.6</c:v>
                </c:pt>
                <c:pt idx="6">
                  <c:v>11.8</c:v>
                </c:pt>
                <c:pt idx="7">
                  <c:v>23.8</c:v>
                </c:pt>
              </c:numCache>
            </c:numRef>
          </c:val>
        </c:ser>
        <c:dLbls/>
        <c:shape val="cylinder"/>
        <c:axId val="72984448"/>
        <c:axId val="72985984"/>
        <c:axId val="0"/>
      </c:bar3DChart>
      <c:catAx>
        <c:axId val="72984448"/>
        <c:scaling>
          <c:orientation val="minMax"/>
        </c:scaling>
        <c:delete val="1"/>
        <c:axPos val="b"/>
        <c:tickLblPos val="none"/>
        <c:crossAx val="72985984"/>
        <c:crosses val="autoZero"/>
        <c:auto val="1"/>
        <c:lblAlgn val="ctr"/>
        <c:lblOffset val="100"/>
      </c:catAx>
      <c:valAx>
        <c:axId val="72985984"/>
        <c:scaling>
          <c:orientation val="minMax"/>
        </c:scaling>
        <c:axPos val="l"/>
        <c:majorGridlines/>
        <c:numFmt formatCode="General" sourceLinked="1"/>
        <c:tickLblPos val="nextTo"/>
        <c:crossAx val="729844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Sheet1!$AN$2</c:f>
              <c:strCache>
                <c:ptCount val="1"/>
                <c:pt idx="0">
                  <c:v>Belchertown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Sheet1!$AO$2:$AV$2</c:f>
              <c:numCache>
                <c:formatCode>General</c:formatCode>
                <c:ptCount val="8"/>
                <c:pt idx="0">
                  <c:v>7.8</c:v>
                </c:pt>
                <c:pt idx="1">
                  <c:v>11.1</c:v>
                </c:pt>
                <c:pt idx="2">
                  <c:v>0.4</c:v>
                </c:pt>
                <c:pt idx="3">
                  <c:v>0.3</c:v>
                </c:pt>
                <c:pt idx="4">
                  <c:v>0.2</c:v>
                </c:pt>
                <c:pt idx="5">
                  <c:v>1.1000000000000001</c:v>
                </c:pt>
                <c:pt idx="6">
                  <c:v>0.9</c:v>
                </c:pt>
                <c:pt idx="7">
                  <c:v>77.7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0732228946159184"/>
          <c:y val="0.36552215064026095"/>
          <c:w val="0.33859175384056828"/>
          <c:h val="0.54413480923580204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Sheet1!$AN$3</c:f>
              <c:strCache>
                <c:ptCount val="1"/>
                <c:pt idx="0">
                  <c:v>East Longmeadow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Sheet1!$AO$3:$AV$3</c:f>
              <c:numCache>
                <c:formatCode>General</c:formatCode>
                <c:ptCount val="8"/>
                <c:pt idx="0">
                  <c:v>5.8</c:v>
                </c:pt>
                <c:pt idx="1">
                  <c:v>38.299999999999997</c:v>
                </c:pt>
                <c:pt idx="2">
                  <c:v>2.2000000000000002</c:v>
                </c:pt>
                <c:pt idx="3">
                  <c:v>3.6</c:v>
                </c:pt>
                <c:pt idx="4">
                  <c:v>0.1</c:v>
                </c:pt>
                <c:pt idx="5">
                  <c:v>3.6</c:v>
                </c:pt>
                <c:pt idx="6">
                  <c:v>2.4</c:v>
                </c:pt>
                <c:pt idx="7">
                  <c:v>42.9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1245234497202983"/>
          <c:y val="0.28156860600758238"/>
          <c:w val="0.29322702086481622"/>
          <c:h val="0.6330167819931598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7.4349823119936112E-2"/>
          <c:y val="0.20220431590020121"/>
          <c:w val="0.50643187264635403"/>
          <c:h val="0.72516314838077145"/>
        </c:manualLayout>
      </c:layout>
      <c:pieChart>
        <c:varyColors val="1"/>
        <c:ser>
          <c:idx val="0"/>
          <c:order val="0"/>
          <c:tx>
            <c:strRef>
              <c:f>Sheet1!$AN$4</c:f>
              <c:strCache>
                <c:ptCount val="1"/>
                <c:pt idx="0">
                  <c:v>Hampden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Sheet1!$AO$4:$AV$4</c:f>
              <c:numCache>
                <c:formatCode>General</c:formatCode>
                <c:ptCount val="8"/>
                <c:pt idx="0">
                  <c:v>6.5</c:v>
                </c:pt>
                <c:pt idx="1">
                  <c:v>13</c:v>
                </c:pt>
                <c:pt idx="2">
                  <c:v>0.5</c:v>
                </c:pt>
                <c:pt idx="3">
                  <c:v>0.3</c:v>
                </c:pt>
                <c:pt idx="5">
                  <c:v>1.2</c:v>
                </c:pt>
                <c:pt idx="6">
                  <c:v>0.5</c:v>
                </c:pt>
                <c:pt idx="7">
                  <c:v>77.5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59671172353455815"/>
          <c:y val="0.28156860600758238"/>
          <c:w val="0.31729801437863747"/>
          <c:h val="0.65808633842948638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Sheet1!$AN$5</c:f>
              <c:strCache>
                <c:ptCount val="1"/>
                <c:pt idx="0">
                  <c:v>Longmeadow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Sheet1!$AO$5:$AV$5</c:f>
              <c:numCache>
                <c:formatCode>General</c:formatCode>
                <c:ptCount val="8"/>
                <c:pt idx="0">
                  <c:v>3.8</c:v>
                </c:pt>
                <c:pt idx="1">
                  <c:v>45.1</c:v>
                </c:pt>
                <c:pt idx="2">
                  <c:v>0.9</c:v>
                </c:pt>
                <c:pt idx="3">
                  <c:v>0.9</c:v>
                </c:pt>
                <c:pt idx="4">
                  <c:v>1.5</c:v>
                </c:pt>
                <c:pt idx="5">
                  <c:v>5.8</c:v>
                </c:pt>
                <c:pt idx="6">
                  <c:v>2.2000000000000002</c:v>
                </c:pt>
                <c:pt idx="7">
                  <c:v>38.9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3560061242344745"/>
          <c:y val="0.28156860600758238"/>
          <c:w val="0.31462162253338927"/>
          <c:h val="0.64773810250462893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Sheet1!$AN$6</c:f>
              <c:strCache>
                <c:ptCount val="1"/>
                <c:pt idx="0">
                  <c:v>Ludlow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Sheet1!$AO$6:$AV$6</c:f>
              <c:numCache>
                <c:formatCode>General</c:formatCode>
                <c:ptCount val="8"/>
                <c:pt idx="0">
                  <c:v>4.3</c:v>
                </c:pt>
                <c:pt idx="1">
                  <c:v>19.600000000000001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</c:v>
                </c:pt>
                <c:pt idx="6">
                  <c:v>2.8</c:v>
                </c:pt>
                <c:pt idx="7">
                  <c:v>66.099999999999994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2171172353455839"/>
          <c:y val="0.29545749489647133"/>
          <c:w val="0.33113228193414612"/>
          <c:h val="0.64773810250462893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strRef>
              <c:f>Sheet1!$AN$7</c:f>
              <c:strCache>
                <c:ptCount val="1"/>
                <c:pt idx="0">
                  <c:v>Monson</c:v>
                </c:pt>
              </c:strCache>
            </c:strRef>
          </c:tx>
          <c:explosion val="25"/>
          <c:cat>
            <c:strRef>
              <c:f>Sheet1!$AO$1:$AV$1</c:f>
              <c:strCache>
                <c:ptCount val="8"/>
                <c:pt idx="0">
                  <c:v>% Agriculture</c:v>
                </c:pt>
                <c:pt idx="1">
                  <c:v>% Residential</c:v>
                </c:pt>
                <c:pt idx="2">
                  <c:v>% Commercial</c:v>
                </c:pt>
                <c:pt idx="3">
                  <c:v>%Industrial</c:v>
                </c:pt>
                <c:pt idx="4">
                  <c:v>%Transportation</c:v>
                </c:pt>
                <c:pt idx="5">
                  <c:v>%Outdoor Recreation</c:v>
                </c:pt>
                <c:pt idx="6">
                  <c:v>%Urban Open/ Public</c:v>
                </c:pt>
                <c:pt idx="7">
                  <c:v>%Undeveloped</c:v>
                </c:pt>
              </c:strCache>
            </c:strRef>
          </c:cat>
          <c:val>
            <c:numRef>
              <c:f>Sheet1!$AO$7:$AV$7</c:f>
              <c:numCache>
                <c:formatCode>General</c:formatCode>
                <c:ptCount val="8"/>
                <c:pt idx="0">
                  <c:v>5.7</c:v>
                </c:pt>
                <c:pt idx="1">
                  <c:v>7.6</c:v>
                </c:pt>
                <c:pt idx="2">
                  <c:v>0.2</c:v>
                </c:pt>
                <c:pt idx="3">
                  <c:v>0.3</c:v>
                </c:pt>
                <c:pt idx="4">
                  <c:v>0.2</c:v>
                </c:pt>
                <c:pt idx="5">
                  <c:v>0.6</c:v>
                </c:pt>
                <c:pt idx="6">
                  <c:v>0.6</c:v>
                </c:pt>
                <c:pt idx="7">
                  <c:v>84.4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59393394575678027"/>
          <c:y val="0.29545749489647133"/>
          <c:w val="0.30947785477768963"/>
          <c:h val="0.64523718318993906"/>
        </c:manualLayout>
      </c:layout>
      <c:txPr>
        <a:bodyPr/>
        <a:lstStyle/>
        <a:p>
          <a:pPr>
            <a:defRPr sz="800" baseline="0"/>
          </a:pPr>
          <a:endParaRPr lang="en-U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409576</xdr:colOff>
      <xdr:row>11</xdr:row>
      <xdr:rowOff>28575</xdr:rowOff>
    </xdr:from>
    <xdr:to>
      <xdr:col>53</xdr:col>
      <xdr:colOff>762000</xdr:colOff>
      <xdr:row>30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300037</xdr:colOff>
      <xdr:row>11</xdr:row>
      <xdr:rowOff>142875</xdr:rowOff>
    </xdr:from>
    <xdr:to>
      <xdr:col>36</xdr:col>
      <xdr:colOff>290512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833437</xdr:colOff>
      <xdr:row>29</xdr:row>
      <xdr:rowOff>57150</xdr:rowOff>
    </xdr:from>
    <xdr:to>
      <xdr:col>39</xdr:col>
      <xdr:colOff>928687</xdr:colOff>
      <xdr:row>43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104775</xdr:colOff>
      <xdr:row>31</xdr:row>
      <xdr:rowOff>114300</xdr:rowOff>
    </xdr:from>
    <xdr:to>
      <xdr:col>43</xdr:col>
      <xdr:colOff>485775</xdr:colOff>
      <xdr:row>44</xdr:row>
      <xdr:rowOff>142875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495300</xdr:colOff>
      <xdr:row>31</xdr:row>
      <xdr:rowOff>114300</xdr:rowOff>
    </xdr:from>
    <xdr:to>
      <xdr:col>46</xdr:col>
      <xdr:colOff>714375</xdr:colOff>
      <xdr:row>44</xdr:row>
      <xdr:rowOff>104775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46</xdr:col>
      <xdr:colOff>752475</xdr:colOff>
      <xdr:row>31</xdr:row>
      <xdr:rowOff>171450</xdr:rowOff>
    </xdr:from>
    <xdr:to>
      <xdr:col>50</xdr:col>
      <xdr:colOff>561975</xdr:colOff>
      <xdr:row>44</xdr:row>
      <xdr:rowOff>142875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85725</xdr:colOff>
      <xdr:row>44</xdr:row>
      <xdr:rowOff>161926</xdr:rowOff>
    </xdr:from>
    <xdr:to>
      <xdr:col>43</xdr:col>
      <xdr:colOff>495299</xdr:colOff>
      <xdr:row>57</xdr:row>
      <xdr:rowOff>142876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523875</xdr:colOff>
      <xdr:row>44</xdr:row>
      <xdr:rowOff>161925</xdr:rowOff>
    </xdr:from>
    <xdr:to>
      <xdr:col>46</xdr:col>
      <xdr:colOff>514350</xdr:colOff>
      <xdr:row>57</xdr:row>
      <xdr:rowOff>142875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571499</xdr:colOff>
      <xdr:row>44</xdr:row>
      <xdr:rowOff>161925</xdr:rowOff>
    </xdr:from>
    <xdr:to>
      <xdr:col>50</xdr:col>
      <xdr:colOff>371474</xdr:colOff>
      <xdr:row>57</xdr:row>
      <xdr:rowOff>152400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66675</xdr:colOff>
      <xdr:row>57</xdr:row>
      <xdr:rowOff>171451</xdr:rowOff>
    </xdr:from>
    <xdr:to>
      <xdr:col>43</xdr:col>
      <xdr:colOff>457200</xdr:colOff>
      <xdr:row>70</xdr:row>
      <xdr:rowOff>66675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43</xdr:col>
      <xdr:colOff>504825</xdr:colOff>
      <xdr:row>58</xdr:row>
      <xdr:rowOff>19050</xdr:rowOff>
    </xdr:from>
    <xdr:to>
      <xdr:col>46</xdr:col>
      <xdr:colOff>476251</xdr:colOff>
      <xdr:row>70</xdr:row>
      <xdr:rowOff>57149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46</xdr:col>
      <xdr:colOff>504827</xdr:colOff>
      <xdr:row>58</xdr:row>
      <xdr:rowOff>19050</xdr:rowOff>
    </xdr:from>
    <xdr:to>
      <xdr:col>50</xdr:col>
      <xdr:colOff>381001</xdr:colOff>
      <xdr:row>70</xdr:row>
      <xdr:rowOff>38100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57</xdr:col>
      <xdr:colOff>1223962</xdr:colOff>
      <xdr:row>12</xdr:row>
      <xdr:rowOff>104775</xdr:rowOff>
    </xdr:from>
    <xdr:to>
      <xdr:col>62</xdr:col>
      <xdr:colOff>271462</xdr:colOff>
      <xdr:row>26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57</xdr:col>
      <xdr:colOff>681037</xdr:colOff>
      <xdr:row>27</xdr:row>
      <xdr:rowOff>114300</xdr:rowOff>
    </xdr:from>
    <xdr:to>
      <xdr:col>61</xdr:col>
      <xdr:colOff>338137</xdr:colOff>
      <xdr:row>42</xdr:row>
      <xdr:rowOff>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57</xdr:col>
      <xdr:colOff>676275</xdr:colOff>
      <xdr:row>43</xdr:row>
      <xdr:rowOff>152400</xdr:rowOff>
    </xdr:from>
    <xdr:to>
      <xdr:col>60</xdr:col>
      <xdr:colOff>504825</xdr:colOff>
      <xdr:row>57</xdr:row>
      <xdr:rowOff>171450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54</xdr:col>
      <xdr:colOff>57150</xdr:colOff>
      <xdr:row>16</xdr:row>
      <xdr:rowOff>66675</xdr:rowOff>
    </xdr:from>
    <xdr:to>
      <xdr:col>57</xdr:col>
      <xdr:colOff>762001</xdr:colOff>
      <xdr:row>27</xdr:row>
      <xdr:rowOff>57150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53</xdr:col>
      <xdr:colOff>119062</xdr:colOff>
      <xdr:row>29</xdr:row>
      <xdr:rowOff>28575</xdr:rowOff>
    </xdr:from>
    <xdr:to>
      <xdr:col>57</xdr:col>
      <xdr:colOff>614362</xdr:colOff>
      <xdr:row>43</xdr:row>
      <xdr:rowOff>104775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40</xdr:col>
      <xdr:colOff>576262</xdr:colOff>
      <xdr:row>12</xdr:row>
      <xdr:rowOff>180975</xdr:rowOff>
    </xdr:from>
    <xdr:to>
      <xdr:col>44</xdr:col>
      <xdr:colOff>1109662</xdr:colOff>
      <xdr:row>27</xdr:row>
      <xdr:rowOff>66675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</xdr:col>
      <xdr:colOff>828675</xdr:colOff>
      <xdr:row>19</xdr:row>
      <xdr:rowOff>57150</xdr:rowOff>
    </xdr:from>
    <xdr:to>
      <xdr:col>24</xdr:col>
      <xdr:colOff>695325</xdr:colOff>
      <xdr:row>37</xdr:row>
      <xdr:rowOff>114300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62</xdr:col>
      <xdr:colOff>152400</xdr:colOff>
      <xdr:row>28</xdr:row>
      <xdr:rowOff>180975</xdr:rowOff>
    </xdr:from>
    <xdr:to>
      <xdr:col>69</xdr:col>
      <xdr:colOff>457200</xdr:colOff>
      <xdr:row>43</xdr:row>
      <xdr:rowOff>66675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40</xdr:col>
      <xdr:colOff>609600</xdr:colOff>
      <xdr:row>5</xdr:row>
      <xdr:rowOff>28575</xdr:rowOff>
    </xdr:from>
    <xdr:to>
      <xdr:col>45</xdr:col>
      <xdr:colOff>9525</xdr:colOff>
      <xdr:row>19</xdr:row>
      <xdr:rowOff>104775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62</xdr:col>
      <xdr:colOff>155864</xdr:colOff>
      <xdr:row>44</xdr:row>
      <xdr:rowOff>161058</xdr:rowOff>
    </xdr:from>
    <xdr:to>
      <xdr:col>69</xdr:col>
      <xdr:colOff>484909</xdr:colOff>
      <xdr:row>59</xdr:row>
      <xdr:rowOff>46758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0.58856</cdr:x>
      <cdr:y>0.16602</cdr:y>
    </cdr:from>
    <cdr:to>
      <cdr:x>0.88011</cdr:x>
      <cdr:y>0.26641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57400" y="409575"/>
          <a:ext cx="10191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28,614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0.62674</cdr:x>
      <cdr:y>0.12851</cdr:y>
    </cdr:from>
    <cdr:to>
      <cdr:x>0.9415</cdr:x>
      <cdr:y>0.22892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43124" y="304799"/>
          <a:ext cx="10763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20,946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0.61877</cdr:x>
      <cdr:y>0.12705</cdr:y>
    </cdr:from>
    <cdr:to>
      <cdr:x>0.97947</cdr:x>
      <cdr:y>0.21721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9774" y="295276"/>
          <a:ext cx="1171575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14,259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0.66133</cdr:x>
      <cdr:y>0.13636</cdr:y>
    </cdr:from>
    <cdr:to>
      <cdr:x>0.95467</cdr:x>
      <cdr:y>0.2438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62198" y="314326"/>
          <a:ext cx="1047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17,963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0.62592</cdr:x>
      <cdr:y>0.05882</cdr:y>
    </cdr:from>
    <cdr:to>
      <cdr:x>0.89242</cdr:x>
      <cdr:y>0.21875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38400" y="114300"/>
          <a:ext cx="1038225" cy="310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Wilbraham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0.62604</cdr:x>
      <cdr:y>0.13889</cdr:y>
    </cdr:from>
    <cdr:to>
      <cdr:x>0.98646</cdr:x>
      <cdr:y>0.27083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62262" y="381000"/>
          <a:ext cx="1647825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/>
            <a:t>Eight Town Average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0.11771</cdr:x>
      <cdr:y>0.86806</cdr:y>
    </cdr:from>
    <cdr:to>
      <cdr:x>0.76562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8162" y="2381250"/>
          <a:ext cx="29622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0.45938</cdr:x>
      <cdr:y>0.93403</cdr:y>
    </cdr:from>
    <cdr:to>
      <cdr:x>0.65938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00263" y="2562224"/>
          <a:ext cx="9144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0.09063</cdr:x>
      <cdr:y>0.95719</cdr:y>
    </cdr:from>
    <cdr:to>
      <cdr:x>0.76133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8624" y="2981325"/>
          <a:ext cx="3171825" cy="133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0.08258</cdr:x>
      <cdr:y>0.93947</cdr:y>
    </cdr:from>
    <cdr:to>
      <cdr:x>0.79925</cdr:x>
      <cdr:y>0.99694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26900" y="3400425"/>
          <a:ext cx="5440524" cy="20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BEL</a:t>
          </a:r>
          <a:r>
            <a:rPr lang="en-US" sz="1100" baseline="0"/>
            <a:t>          EAS             HAM            LON             LUD           MON              PAL              WIL            AVG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0.07188</cdr:x>
      <cdr:y>0.92361</cdr:y>
    </cdr:from>
    <cdr:to>
      <cdr:x>0.72604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8613" y="2533650"/>
          <a:ext cx="29908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BEL   EAS    HAM   LON</a:t>
          </a:r>
          <a:r>
            <a:rPr lang="en-US" sz="1100" baseline="0"/>
            <a:t>  LUD  MON  PAL   WIL   AVG</a:t>
          </a:r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0.08021</cdr:x>
      <cdr:y>0.94792</cdr:y>
    </cdr:from>
    <cdr:to>
      <cdr:x>0.72396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712" y="2600324"/>
          <a:ext cx="2943225" cy="142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0.08437</cdr:x>
      <cdr:y>0.95139</cdr:y>
    </cdr:from>
    <cdr:to>
      <cdr:x>0.73646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5762" y="2609850"/>
          <a:ext cx="2981325" cy="133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0.08021</cdr:x>
      <cdr:y>0.91667</cdr:y>
    </cdr:from>
    <cdr:to>
      <cdr:x>0.76146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6713" y="2514600"/>
          <a:ext cx="31146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BEL    EAS   HAM  LON   LUD  MON  PAL  WIL  AVG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0.5638</cdr:x>
      <cdr:y>0.15152</cdr:y>
    </cdr:from>
    <cdr:to>
      <cdr:x>0.87537</cdr:x>
      <cdr:y>0.24621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09750" y="381000"/>
          <a:ext cx="10001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34,668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0.63215</cdr:x>
      <cdr:y>0.15564</cdr:y>
    </cdr:from>
    <cdr:to>
      <cdr:x>0.90463</cdr:x>
      <cdr:y>0.26848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09800" y="380997"/>
          <a:ext cx="9525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8,335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0.63859</cdr:x>
      <cdr:y>0.1284</cdr:y>
    </cdr:from>
    <cdr:to>
      <cdr:x>0.9375</cdr:x>
      <cdr:y>0.22568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38376" y="314325"/>
          <a:ext cx="104774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/>
            <a:t>Total Acres: 12,569</a:t>
          </a:r>
        </a:p>
      </cdr:txBody>
    </cdr:sp>
  </cdr:relSizeAnchor>
  <cdr:relSizeAnchor xmlns:cdr="http://schemas.openxmlformats.org/drawingml/2006/chartDrawing">
    <cdr:from>
      <cdr:x>0.65928</cdr:x>
      <cdr:y>0.13566</cdr:y>
    </cdr:from>
    <cdr:to>
      <cdr:x>0.95845</cdr:x>
      <cdr:y>0.24806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266950" y="333374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6,126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0.65928</cdr:x>
      <cdr:y>0.13566</cdr:y>
    </cdr:from>
    <cdr:to>
      <cdr:x>0.95845</cdr:x>
      <cdr:y>0.24806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66950" y="333374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6,126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0.61516</cdr:x>
      <cdr:y>0.13566</cdr:y>
    </cdr:from>
    <cdr:to>
      <cdr:x>0.95918</cdr:x>
      <cdr:y>0.24419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9775" y="333375"/>
          <a:ext cx="11239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Total Acres: 18,184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1"/>
  <sheetViews>
    <sheetView tabSelected="1" topLeftCell="BK35" zoomScale="110" zoomScaleNormal="110" workbookViewId="0">
      <selection activeCell="AV1" activeCellId="1" sqref="AN1:AN10 AV1:AV10"/>
    </sheetView>
  </sheetViews>
  <sheetFormatPr defaultRowHeight="15"/>
  <cols>
    <col min="1" max="1" width="15.42578125" style="6" customWidth="1"/>
    <col min="2" max="2" width="9.5703125" style="6" bestFit="1" customWidth="1"/>
    <col min="3" max="6" width="9.140625" style="6"/>
    <col min="7" max="7" width="20.85546875" style="6" customWidth="1"/>
    <col min="8" max="8" width="7.42578125" style="6" customWidth="1"/>
    <col min="9" max="9" width="5.5703125" style="6" customWidth="1"/>
    <col min="10" max="10" width="7.7109375" style="6" customWidth="1"/>
    <col min="11" max="12" width="12.140625" style="6" customWidth="1"/>
    <col min="13" max="14" width="17" style="6" customWidth="1"/>
    <col min="15" max="15" width="10.140625" style="6" customWidth="1"/>
    <col min="16" max="16" width="10" style="6" customWidth="1"/>
    <col min="17" max="17" width="10.5703125" style="6" customWidth="1"/>
    <col min="18" max="18" width="10" style="6" customWidth="1"/>
    <col min="19" max="20" width="13.140625" style="6" customWidth="1"/>
    <col min="21" max="21" width="13.42578125" style="6" customWidth="1"/>
    <col min="22" max="22" width="10.28515625" style="6" customWidth="1"/>
    <col min="23" max="23" width="10.85546875" style="6" customWidth="1"/>
    <col min="24" max="24" width="11.7109375" style="6" customWidth="1"/>
    <col min="25" max="26" width="12.7109375" style="6" customWidth="1"/>
    <col min="27" max="27" width="15.5703125" style="6" customWidth="1"/>
    <col min="28" max="28" width="11.28515625" style="6" customWidth="1"/>
    <col min="29" max="29" width="18.42578125" style="6" customWidth="1"/>
    <col min="30" max="30" width="11.28515625" style="6" customWidth="1"/>
    <col min="31" max="31" width="9.140625" style="6"/>
    <col min="32" max="32" width="15.85546875" style="6" customWidth="1"/>
    <col min="33" max="33" width="13.42578125" style="6" customWidth="1"/>
    <col min="34" max="34" width="16.5703125" style="6" customWidth="1"/>
    <col min="35" max="35" width="11.5703125" style="6" customWidth="1"/>
    <col min="36" max="36" width="11.28515625" style="6" customWidth="1"/>
    <col min="37" max="37" width="7" style="6" customWidth="1"/>
    <col min="38" max="38" width="9.5703125" style="6" customWidth="1"/>
    <col min="39" max="39" width="11.140625" style="6" customWidth="1"/>
    <col min="40" max="44" width="15.140625" style="6" customWidth="1"/>
    <col min="45" max="46" width="17" style="6" customWidth="1"/>
    <col min="47" max="47" width="17.5703125" style="6" customWidth="1"/>
    <col min="48" max="48" width="17" style="6" customWidth="1"/>
    <col min="49" max="49" width="11.7109375" style="6" customWidth="1"/>
    <col min="50" max="50" width="9.140625" style="6"/>
    <col min="51" max="51" width="17.28515625" style="6" customWidth="1"/>
    <col min="52" max="52" width="6.85546875" style="6" customWidth="1"/>
    <col min="53" max="53" width="12" style="6" customWidth="1"/>
    <col min="54" max="54" width="14.85546875" style="6" customWidth="1"/>
    <col min="55" max="55" width="10.28515625" style="6" customWidth="1"/>
    <col min="56" max="56" width="17.5703125" style="6" customWidth="1"/>
    <col min="57" max="57" width="18.42578125" style="6" customWidth="1"/>
    <col min="58" max="58" width="26.7109375" style="6" customWidth="1"/>
    <col min="59" max="59" width="19.140625" style="7" customWidth="1"/>
    <col min="60" max="60" width="18.7109375" style="17" customWidth="1"/>
  </cols>
  <sheetData>
    <row r="1" spans="1:61" s="1" customFormat="1">
      <c r="A1" s="2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103</v>
      </c>
      <c r="H1" s="2" t="s">
        <v>15</v>
      </c>
      <c r="I1" s="2" t="s">
        <v>16</v>
      </c>
      <c r="J1" s="2" t="s">
        <v>17</v>
      </c>
      <c r="K1" s="3" t="s">
        <v>18</v>
      </c>
      <c r="L1" s="3"/>
      <c r="M1" s="2" t="s">
        <v>0</v>
      </c>
      <c r="N1" s="2" t="s">
        <v>101</v>
      </c>
      <c r="O1" s="2" t="s">
        <v>19</v>
      </c>
      <c r="P1" s="2" t="s">
        <v>21</v>
      </c>
      <c r="Q1" s="2" t="s">
        <v>23</v>
      </c>
      <c r="R1" s="2" t="s">
        <v>25</v>
      </c>
      <c r="S1" s="2" t="s">
        <v>27</v>
      </c>
      <c r="T1" s="2" t="s">
        <v>29</v>
      </c>
      <c r="U1" s="2" t="s">
        <v>31</v>
      </c>
      <c r="V1" s="2" t="s">
        <v>33</v>
      </c>
      <c r="W1" s="2" t="s">
        <v>35</v>
      </c>
      <c r="X1" s="2" t="s">
        <v>37</v>
      </c>
      <c r="Y1" s="2" t="s">
        <v>38</v>
      </c>
      <c r="Z1" s="2"/>
      <c r="AA1" s="2" t="s">
        <v>0</v>
      </c>
      <c r="AB1" s="2" t="s">
        <v>164</v>
      </c>
      <c r="AC1" s="2" t="s">
        <v>42</v>
      </c>
      <c r="AD1" s="2" t="s">
        <v>41</v>
      </c>
      <c r="AE1" s="2" t="s">
        <v>43</v>
      </c>
      <c r="AF1" s="2" t="s">
        <v>44</v>
      </c>
      <c r="AG1" s="2" t="s">
        <v>45</v>
      </c>
      <c r="AH1" s="2" t="s">
        <v>46</v>
      </c>
      <c r="AI1" s="2" t="s">
        <v>47</v>
      </c>
      <c r="AJ1" s="2" t="s">
        <v>48</v>
      </c>
      <c r="AK1" s="2" t="s">
        <v>49</v>
      </c>
      <c r="AL1" s="2" t="s">
        <v>165</v>
      </c>
      <c r="AM1" s="2" t="s">
        <v>166</v>
      </c>
      <c r="AN1" s="2" t="s">
        <v>0</v>
      </c>
      <c r="AO1" s="2" t="s">
        <v>167</v>
      </c>
      <c r="AP1" s="2" t="s">
        <v>168</v>
      </c>
      <c r="AQ1" s="2" t="s">
        <v>169</v>
      </c>
      <c r="AR1" s="2" t="s">
        <v>170</v>
      </c>
      <c r="AS1" s="2" t="s">
        <v>171</v>
      </c>
      <c r="AT1" s="2" t="s">
        <v>172</v>
      </c>
      <c r="AU1" s="2" t="s">
        <v>174</v>
      </c>
      <c r="AV1" s="2" t="s">
        <v>173</v>
      </c>
      <c r="AW1" s="4" t="s">
        <v>50</v>
      </c>
      <c r="AX1" s="2" t="s">
        <v>51</v>
      </c>
      <c r="AY1" s="2" t="s">
        <v>52</v>
      </c>
      <c r="AZ1" s="2" t="s">
        <v>53</v>
      </c>
      <c r="BA1" s="2" t="s">
        <v>54</v>
      </c>
      <c r="BB1" s="2" t="s">
        <v>55</v>
      </c>
      <c r="BC1" s="2" t="s">
        <v>56</v>
      </c>
      <c r="BD1" s="2" t="s">
        <v>57</v>
      </c>
      <c r="BE1" s="2" t="s">
        <v>0</v>
      </c>
      <c r="BF1" s="2" t="s">
        <v>161</v>
      </c>
      <c r="BG1" s="3" t="s">
        <v>162</v>
      </c>
      <c r="BH1" s="5" t="s">
        <v>163</v>
      </c>
      <c r="BI1" s="2"/>
    </row>
    <row r="2" spans="1:61">
      <c r="A2" s="6" t="s">
        <v>2</v>
      </c>
      <c r="B2" s="6">
        <v>5936</v>
      </c>
      <c r="C2" s="6">
        <v>8339</v>
      </c>
      <c r="D2" s="6">
        <v>10593</v>
      </c>
      <c r="E2" s="6">
        <v>13015</v>
      </c>
      <c r="F2" s="6">
        <v>14649</v>
      </c>
      <c r="G2" s="6" t="s">
        <v>59</v>
      </c>
      <c r="H2" s="6">
        <v>34668</v>
      </c>
      <c r="I2" s="6">
        <v>54</v>
      </c>
      <c r="J2" s="6">
        <v>12783</v>
      </c>
      <c r="K2" s="7">
        <v>15.65</v>
      </c>
      <c r="L2" s="7"/>
      <c r="M2" s="6" t="s">
        <v>2</v>
      </c>
      <c r="N2" s="6" t="s">
        <v>60</v>
      </c>
      <c r="O2" s="6" t="s">
        <v>61</v>
      </c>
      <c r="P2" s="6" t="s">
        <v>62</v>
      </c>
      <c r="Q2" s="6" t="s">
        <v>63</v>
      </c>
      <c r="R2" s="6" t="s">
        <v>64</v>
      </c>
      <c r="S2" s="6" t="s">
        <v>65</v>
      </c>
      <c r="T2" s="6" t="s">
        <v>66</v>
      </c>
      <c r="U2" s="6" t="s">
        <v>67</v>
      </c>
      <c r="V2" s="6" t="s">
        <v>68</v>
      </c>
      <c r="W2" s="6" t="s">
        <v>69</v>
      </c>
      <c r="X2" s="6" t="s">
        <v>70</v>
      </c>
      <c r="Y2" s="6" t="s">
        <v>71</v>
      </c>
      <c r="AA2" s="6" t="s">
        <v>2</v>
      </c>
      <c r="AB2" s="6">
        <v>159</v>
      </c>
      <c r="AC2" s="6">
        <v>3730</v>
      </c>
      <c r="AD2" s="6">
        <v>142</v>
      </c>
      <c r="AE2" s="6">
        <v>105</v>
      </c>
      <c r="AF2" s="6">
        <v>284</v>
      </c>
      <c r="AG2" s="6">
        <v>76</v>
      </c>
      <c r="AH2" s="6">
        <v>362</v>
      </c>
      <c r="AI2" s="6">
        <v>2607</v>
      </c>
      <c r="AJ2" s="6">
        <v>26064</v>
      </c>
      <c r="AK2" s="6">
        <v>1786</v>
      </c>
      <c r="AL2" s="6">
        <f t="shared" ref="AL2:AL10" si="0">SUM(AB2:AJ2)</f>
        <v>33529</v>
      </c>
      <c r="AM2" s="8">
        <f t="shared" ref="AM2:AM10" si="1">F2/AL2</f>
        <v>0.43690536550448866</v>
      </c>
      <c r="AN2" s="6" t="s">
        <v>2</v>
      </c>
      <c r="AO2" s="6">
        <v>7.8</v>
      </c>
      <c r="AP2" s="6">
        <v>11.1</v>
      </c>
      <c r="AQ2" s="6">
        <v>0.4</v>
      </c>
      <c r="AR2" s="6">
        <v>0.3</v>
      </c>
      <c r="AS2" s="6">
        <v>0.2</v>
      </c>
      <c r="AT2" s="6">
        <v>1.1000000000000001</v>
      </c>
      <c r="AU2" s="6">
        <v>0.9</v>
      </c>
      <c r="AV2" s="6">
        <v>77.7</v>
      </c>
      <c r="AW2" s="9">
        <v>0.17299999999999999</v>
      </c>
      <c r="AX2" s="9">
        <v>0.82699999999999996</v>
      </c>
      <c r="AY2" s="9">
        <v>7.4999999999999997E-2</v>
      </c>
      <c r="AZ2" s="9">
        <v>0.26600000000000001</v>
      </c>
      <c r="BA2" s="9">
        <v>0.29399999999999998</v>
      </c>
      <c r="BB2" s="9">
        <v>0.36599999999999999</v>
      </c>
      <c r="BC2" s="10">
        <v>10442</v>
      </c>
      <c r="BD2" s="6" t="s">
        <v>72</v>
      </c>
      <c r="BE2" s="6" t="s">
        <v>2</v>
      </c>
      <c r="BF2" s="9">
        <v>0.51</v>
      </c>
      <c r="BG2" s="11">
        <v>85563</v>
      </c>
      <c r="BH2" s="9">
        <v>5.6000000000000001E-2</v>
      </c>
      <c r="BI2" s="6"/>
    </row>
    <row r="3" spans="1:61">
      <c r="A3" s="6" t="s">
        <v>1</v>
      </c>
      <c r="B3" s="6">
        <v>13029</v>
      </c>
      <c r="C3" s="6">
        <v>12905</v>
      </c>
      <c r="D3" s="6">
        <v>13345</v>
      </c>
      <c r="E3" s="6">
        <v>14254</v>
      </c>
      <c r="F3" s="6">
        <v>15720</v>
      </c>
      <c r="G3" s="6" t="s">
        <v>14</v>
      </c>
      <c r="H3" s="6">
        <v>8335</v>
      </c>
      <c r="I3" s="6">
        <v>13</v>
      </c>
      <c r="J3" s="6">
        <v>13411</v>
      </c>
      <c r="K3" s="7">
        <v>17.670000000000002</v>
      </c>
      <c r="L3" s="7"/>
      <c r="M3" s="6" t="s">
        <v>1</v>
      </c>
      <c r="N3" s="6" t="s">
        <v>40</v>
      </c>
      <c r="O3" s="6" t="s">
        <v>20</v>
      </c>
      <c r="P3" s="6" t="s">
        <v>22</v>
      </c>
      <c r="Q3" s="6" t="s">
        <v>24</v>
      </c>
      <c r="R3" s="6" t="s">
        <v>26</v>
      </c>
      <c r="S3" s="6" t="s">
        <v>28</v>
      </c>
      <c r="T3" s="6" t="s">
        <v>30</v>
      </c>
      <c r="U3" s="6" t="s">
        <v>32</v>
      </c>
      <c r="V3" s="6" t="s">
        <v>34</v>
      </c>
      <c r="W3" s="6" t="s">
        <v>36</v>
      </c>
      <c r="X3" s="6" t="s">
        <v>36</v>
      </c>
      <c r="Y3" s="6" t="s">
        <v>39</v>
      </c>
      <c r="AA3" s="6" t="s">
        <v>1</v>
      </c>
      <c r="AB3" s="6">
        <v>97</v>
      </c>
      <c r="AC3" s="6">
        <v>3196</v>
      </c>
      <c r="AD3" s="6">
        <v>185</v>
      </c>
      <c r="AE3" s="6">
        <v>300</v>
      </c>
      <c r="AF3" s="6">
        <v>197</v>
      </c>
      <c r="AG3" s="6">
        <v>9</v>
      </c>
      <c r="AH3" s="6">
        <v>300</v>
      </c>
      <c r="AI3" s="6">
        <v>481</v>
      </c>
      <c r="AJ3" s="6">
        <v>3576</v>
      </c>
      <c r="AK3" s="6">
        <v>44</v>
      </c>
      <c r="AL3" s="6">
        <f t="shared" si="0"/>
        <v>8341</v>
      </c>
      <c r="AM3" s="8">
        <f t="shared" si="1"/>
        <v>1.884666107181393</v>
      </c>
      <c r="AN3" s="6" t="s">
        <v>1</v>
      </c>
      <c r="AO3" s="6">
        <v>5.8</v>
      </c>
      <c r="AP3" s="6">
        <v>38.299999999999997</v>
      </c>
      <c r="AQ3" s="6">
        <v>2.2000000000000002</v>
      </c>
      <c r="AR3" s="6">
        <v>3.6</v>
      </c>
      <c r="AS3" s="6">
        <v>0.1</v>
      </c>
      <c r="AT3" s="6">
        <v>3.6</v>
      </c>
      <c r="AU3" s="6">
        <v>2.4</v>
      </c>
      <c r="AV3" s="6">
        <v>42.9</v>
      </c>
      <c r="AW3" s="9">
        <v>0.23300000000000001</v>
      </c>
      <c r="AX3" s="9">
        <v>0.76700000000000002</v>
      </c>
      <c r="AY3" s="9">
        <v>7.3999999999999996E-2</v>
      </c>
      <c r="AZ3" s="9">
        <v>0.26500000000000001</v>
      </c>
      <c r="BA3" s="9">
        <v>0.29899999999999999</v>
      </c>
      <c r="BB3" s="9">
        <v>0.36199999999999999</v>
      </c>
      <c r="BC3" s="10">
        <v>10938</v>
      </c>
      <c r="BD3" s="6" t="s">
        <v>58</v>
      </c>
      <c r="BE3" s="6" t="s">
        <v>1</v>
      </c>
      <c r="BF3" s="9">
        <v>0.51900000000000002</v>
      </c>
      <c r="BG3" s="11">
        <v>95238</v>
      </c>
      <c r="BH3" s="9">
        <v>0.03</v>
      </c>
      <c r="BI3" s="6"/>
    </row>
    <row r="4" spans="1:61">
      <c r="A4" s="6" t="s">
        <v>7</v>
      </c>
      <c r="B4" s="6">
        <v>4572</v>
      </c>
      <c r="C4" s="6">
        <v>4745</v>
      </c>
      <c r="D4" s="6">
        <v>4726</v>
      </c>
      <c r="E4" s="6">
        <v>5104</v>
      </c>
      <c r="F4" s="6">
        <v>5139</v>
      </c>
      <c r="G4" s="6" t="s">
        <v>73</v>
      </c>
      <c r="H4" s="6">
        <v>12569</v>
      </c>
      <c r="I4" s="6">
        <v>20</v>
      </c>
      <c r="J4" s="6">
        <v>4763</v>
      </c>
      <c r="K4" s="7">
        <v>15.64</v>
      </c>
      <c r="L4" s="7"/>
      <c r="M4" s="6" t="s">
        <v>7</v>
      </c>
      <c r="N4" s="6" t="s">
        <v>74</v>
      </c>
      <c r="O4" s="6" t="s">
        <v>75</v>
      </c>
      <c r="P4" s="6" t="s">
        <v>76</v>
      </c>
      <c r="Q4" s="6" t="s">
        <v>77</v>
      </c>
      <c r="R4" s="6" t="s">
        <v>78</v>
      </c>
      <c r="S4" s="6" t="s">
        <v>79</v>
      </c>
      <c r="T4" s="6" t="s">
        <v>80</v>
      </c>
      <c r="U4" s="6" t="s">
        <v>81</v>
      </c>
      <c r="V4" s="6" t="s">
        <v>82</v>
      </c>
      <c r="W4" s="6" t="s">
        <v>83</v>
      </c>
      <c r="X4" s="6" t="s">
        <v>84</v>
      </c>
      <c r="Y4" s="6" t="s">
        <v>85</v>
      </c>
      <c r="AA4" s="6" t="s">
        <v>7</v>
      </c>
      <c r="AB4" s="6">
        <v>55</v>
      </c>
      <c r="AC4" s="6">
        <v>1631</v>
      </c>
      <c r="AD4" s="6">
        <v>65</v>
      </c>
      <c r="AE4" s="6">
        <v>39</v>
      </c>
      <c r="AF4" s="6">
        <v>68</v>
      </c>
      <c r="AG4" s="6">
        <v>0</v>
      </c>
      <c r="AH4" s="6">
        <v>153</v>
      </c>
      <c r="AI4" s="6">
        <v>813</v>
      </c>
      <c r="AJ4" s="6">
        <v>9721</v>
      </c>
      <c r="AK4" s="6">
        <v>17</v>
      </c>
      <c r="AL4" s="6">
        <f t="shared" si="0"/>
        <v>12545</v>
      </c>
      <c r="AM4" s="8">
        <f t="shared" si="1"/>
        <v>0.40964527700278996</v>
      </c>
      <c r="AN4" s="6" t="s">
        <v>7</v>
      </c>
      <c r="AO4" s="6">
        <v>6.5</v>
      </c>
      <c r="AP4" s="6">
        <v>13</v>
      </c>
      <c r="AQ4" s="6">
        <v>0.5</v>
      </c>
      <c r="AR4" s="6">
        <v>0.3</v>
      </c>
      <c r="AT4" s="6">
        <v>1.2</v>
      </c>
      <c r="AU4" s="6">
        <v>0.5</v>
      </c>
      <c r="AV4" s="6">
        <v>77.5</v>
      </c>
      <c r="AW4" s="9">
        <v>0.14099999999999999</v>
      </c>
      <c r="AX4" s="9">
        <v>0.85899999999999999</v>
      </c>
      <c r="AY4" s="9">
        <v>7.9000000000000001E-2</v>
      </c>
      <c r="AZ4" s="9">
        <v>0.27800000000000002</v>
      </c>
      <c r="BA4" s="9">
        <v>0.28699999999999998</v>
      </c>
      <c r="BB4" s="9">
        <v>0.35699999999999998</v>
      </c>
      <c r="BC4" s="10">
        <v>11257</v>
      </c>
      <c r="BD4" s="6" t="s">
        <v>86</v>
      </c>
      <c r="BE4" s="6" t="s">
        <v>7</v>
      </c>
      <c r="BF4" s="9">
        <v>0.52</v>
      </c>
      <c r="BG4" s="11">
        <v>95494</v>
      </c>
      <c r="BH4" s="9">
        <v>2.5999999999999999E-2</v>
      </c>
      <c r="BI4" s="6"/>
    </row>
    <row r="5" spans="1:61">
      <c r="A5" s="6" t="s">
        <v>3</v>
      </c>
      <c r="B5" s="6">
        <v>15630</v>
      </c>
      <c r="C5" s="6">
        <v>16301</v>
      </c>
      <c r="D5" s="6">
        <v>15509</v>
      </c>
      <c r="E5" s="6">
        <v>15651</v>
      </c>
      <c r="F5" s="6">
        <v>15784</v>
      </c>
      <c r="G5" s="6" t="s">
        <v>87</v>
      </c>
      <c r="H5" s="6">
        <v>6126</v>
      </c>
      <c r="I5" s="6">
        <v>10</v>
      </c>
      <c r="J5" s="6">
        <v>13119</v>
      </c>
      <c r="K5" s="7">
        <v>18.75</v>
      </c>
      <c r="L5" s="7"/>
      <c r="M5" s="6" t="s">
        <v>3</v>
      </c>
      <c r="N5" s="6" t="s">
        <v>89</v>
      </c>
      <c r="O5" s="6" t="s">
        <v>90</v>
      </c>
      <c r="P5" s="6" t="s">
        <v>91</v>
      </c>
      <c r="Q5" s="6" t="s">
        <v>92</v>
      </c>
      <c r="R5" s="6" t="s">
        <v>93</v>
      </c>
      <c r="S5" s="6" t="s">
        <v>94</v>
      </c>
      <c r="T5" s="6" t="s">
        <v>95</v>
      </c>
      <c r="U5" s="6" t="s">
        <v>96</v>
      </c>
      <c r="V5" s="6" t="s">
        <v>97</v>
      </c>
      <c r="W5" s="6" t="s">
        <v>98</v>
      </c>
      <c r="X5" s="6" t="s">
        <v>99</v>
      </c>
      <c r="Y5" s="6" t="s">
        <v>100</v>
      </c>
      <c r="AA5" s="6" t="s">
        <v>3</v>
      </c>
      <c r="AB5" s="6">
        <v>100</v>
      </c>
      <c r="AC5" s="6">
        <v>2675</v>
      </c>
      <c r="AD5" s="6">
        <v>56</v>
      </c>
      <c r="AE5" s="6">
        <v>6</v>
      </c>
      <c r="AF5" s="6">
        <v>130</v>
      </c>
      <c r="AG5" s="6">
        <v>90</v>
      </c>
      <c r="AH5" s="6">
        <v>346</v>
      </c>
      <c r="AI5" s="6">
        <v>224</v>
      </c>
      <c r="AJ5" s="6">
        <v>2307</v>
      </c>
      <c r="AK5" s="6">
        <v>305</v>
      </c>
      <c r="AL5" s="6">
        <f t="shared" si="0"/>
        <v>5934</v>
      </c>
      <c r="AM5" s="8">
        <f t="shared" si="1"/>
        <v>2.6599258510279742</v>
      </c>
      <c r="AN5" s="6" t="s">
        <v>3</v>
      </c>
      <c r="AO5" s="6">
        <v>3.8</v>
      </c>
      <c r="AP5" s="6">
        <v>45.1</v>
      </c>
      <c r="AQ5" s="6">
        <v>0.9</v>
      </c>
      <c r="AR5" s="6">
        <v>0.9</v>
      </c>
      <c r="AS5" s="6">
        <v>1.5</v>
      </c>
      <c r="AT5" s="6">
        <v>5.8</v>
      </c>
      <c r="AU5" s="6">
        <v>2.2000000000000002</v>
      </c>
      <c r="AV5" s="6">
        <v>38.9</v>
      </c>
      <c r="AW5" s="9">
        <v>0.18</v>
      </c>
      <c r="AX5" s="9">
        <v>0.82</v>
      </c>
      <c r="AY5" s="9">
        <v>3.1E-2</v>
      </c>
      <c r="AZ5" s="9">
        <v>0.13800000000000001</v>
      </c>
      <c r="BA5" s="9">
        <v>0.19600000000000001</v>
      </c>
      <c r="BB5" s="9">
        <v>0.63500000000000001</v>
      </c>
      <c r="BC5" s="10">
        <v>12173</v>
      </c>
      <c r="BD5" s="6" t="s">
        <v>88</v>
      </c>
      <c r="BE5" s="6" t="s">
        <v>3</v>
      </c>
      <c r="BF5" s="9">
        <v>0.59200000000000008</v>
      </c>
      <c r="BG5" s="11">
        <v>136500</v>
      </c>
      <c r="BH5" s="9">
        <v>2.4E-2</v>
      </c>
      <c r="BI5" s="6"/>
    </row>
    <row r="6" spans="1:61">
      <c r="A6" s="6" t="s">
        <v>5</v>
      </c>
      <c r="B6" s="6">
        <v>17580</v>
      </c>
      <c r="C6" s="6">
        <v>18150</v>
      </c>
      <c r="D6" s="6">
        <v>18815</v>
      </c>
      <c r="E6" s="6">
        <v>21217</v>
      </c>
      <c r="F6" s="6">
        <v>21103</v>
      </c>
      <c r="G6" s="6" t="s">
        <v>102</v>
      </c>
      <c r="H6" s="6">
        <v>18184</v>
      </c>
      <c r="I6" s="6">
        <v>28</v>
      </c>
      <c r="J6" s="6">
        <v>17557</v>
      </c>
      <c r="K6" s="7">
        <v>15.7</v>
      </c>
      <c r="L6" s="7"/>
      <c r="M6" s="6" t="s">
        <v>5</v>
      </c>
      <c r="N6" s="6" t="s">
        <v>104</v>
      </c>
      <c r="O6" s="6" t="s">
        <v>105</v>
      </c>
      <c r="P6" s="6" t="s">
        <v>106</v>
      </c>
      <c r="Q6" s="6" t="s">
        <v>107</v>
      </c>
      <c r="R6" s="6" t="s">
        <v>108</v>
      </c>
      <c r="S6" s="6" t="s">
        <v>109</v>
      </c>
      <c r="T6" s="6" t="s">
        <v>110</v>
      </c>
      <c r="U6" s="6" t="s">
        <v>111</v>
      </c>
      <c r="V6" s="6" t="s">
        <v>112</v>
      </c>
      <c r="W6" s="6" t="s">
        <v>113</v>
      </c>
      <c r="X6" s="6" t="s">
        <v>114</v>
      </c>
      <c r="Y6" s="6" t="s">
        <v>115</v>
      </c>
      <c r="AA6" s="6" t="s">
        <v>5</v>
      </c>
      <c r="AB6" s="6">
        <v>136</v>
      </c>
      <c r="AC6" s="6">
        <v>3404</v>
      </c>
      <c r="AD6" s="6">
        <v>170</v>
      </c>
      <c r="AE6" s="6">
        <v>257</v>
      </c>
      <c r="AF6" s="6">
        <v>491</v>
      </c>
      <c r="AG6" s="6">
        <v>338</v>
      </c>
      <c r="AH6" s="6">
        <v>354</v>
      </c>
      <c r="AI6" s="6">
        <v>737</v>
      </c>
      <c r="AJ6" s="6">
        <v>11467</v>
      </c>
      <c r="AK6" s="6">
        <v>790</v>
      </c>
      <c r="AL6" s="6">
        <f t="shared" si="0"/>
        <v>17354</v>
      </c>
      <c r="AM6" s="8">
        <f t="shared" si="1"/>
        <v>1.2160308862510083</v>
      </c>
      <c r="AN6" s="6" t="s">
        <v>5</v>
      </c>
      <c r="AO6" s="6">
        <v>4.3</v>
      </c>
      <c r="AP6" s="6">
        <v>19.600000000000001</v>
      </c>
      <c r="AQ6" s="6">
        <v>1</v>
      </c>
      <c r="AR6" s="6">
        <v>1.5</v>
      </c>
      <c r="AS6" s="6">
        <v>2</v>
      </c>
      <c r="AT6" s="6">
        <v>2</v>
      </c>
      <c r="AU6" s="6">
        <v>2.8</v>
      </c>
      <c r="AV6" s="6">
        <v>66.099999999999994</v>
      </c>
      <c r="AW6" s="9">
        <v>0.19800000000000001</v>
      </c>
      <c r="AX6" s="9">
        <v>0.80200000000000005</v>
      </c>
      <c r="AY6" s="9">
        <v>0.17899999999999999</v>
      </c>
      <c r="AZ6" s="9">
        <v>0.372</v>
      </c>
      <c r="BA6" s="9">
        <v>0.26</v>
      </c>
      <c r="BB6" s="9">
        <v>0.189</v>
      </c>
      <c r="BC6" s="10">
        <v>11484</v>
      </c>
      <c r="BD6" s="6" t="s">
        <v>116</v>
      </c>
      <c r="BE6" s="6" t="s">
        <v>5</v>
      </c>
      <c r="BF6" s="9">
        <v>0.379</v>
      </c>
      <c r="BG6" s="7">
        <v>70440</v>
      </c>
      <c r="BH6" s="9">
        <v>5.5E-2</v>
      </c>
      <c r="BI6" s="6"/>
    </row>
    <row r="7" spans="1:61">
      <c r="A7" s="6" t="s">
        <v>6</v>
      </c>
      <c r="B7" s="6">
        <v>7355</v>
      </c>
      <c r="C7" s="6">
        <v>7315</v>
      </c>
      <c r="D7" s="6">
        <v>7784</v>
      </c>
      <c r="E7" s="6">
        <v>8385</v>
      </c>
      <c r="F7" s="6">
        <v>8560</v>
      </c>
      <c r="G7" s="6" t="s">
        <v>117</v>
      </c>
      <c r="H7" s="6">
        <v>28614</v>
      </c>
      <c r="I7" s="6">
        <v>45</v>
      </c>
      <c r="J7" s="6">
        <v>7823</v>
      </c>
      <c r="K7" s="7">
        <v>14.43</v>
      </c>
      <c r="L7" s="7"/>
      <c r="M7" s="6" t="s">
        <v>6</v>
      </c>
      <c r="N7" s="6" t="s">
        <v>118</v>
      </c>
      <c r="O7" s="6" t="s">
        <v>119</v>
      </c>
      <c r="P7" s="6" t="s">
        <v>120</v>
      </c>
      <c r="Q7" s="6" t="s">
        <v>121</v>
      </c>
      <c r="R7" s="6" t="s">
        <v>122</v>
      </c>
      <c r="S7" s="6" t="s">
        <v>123</v>
      </c>
      <c r="T7" s="6" t="s">
        <v>124</v>
      </c>
      <c r="U7" s="6" t="s">
        <v>125</v>
      </c>
      <c r="V7" s="6" t="s">
        <v>126</v>
      </c>
      <c r="W7" s="6" t="s">
        <v>127</v>
      </c>
      <c r="X7" s="6" t="s">
        <v>128</v>
      </c>
      <c r="Y7" s="6" t="s">
        <v>129</v>
      </c>
      <c r="AA7" s="6" t="s">
        <v>6</v>
      </c>
      <c r="AB7" s="6">
        <v>110</v>
      </c>
      <c r="AC7" s="6">
        <v>2158</v>
      </c>
      <c r="AD7" s="6">
        <v>64</v>
      </c>
      <c r="AE7" s="6">
        <v>91</v>
      </c>
      <c r="AF7" s="6">
        <v>167</v>
      </c>
      <c r="AG7" s="6">
        <v>59</v>
      </c>
      <c r="AH7" s="6">
        <v>155</v>
      </c>
      <c r="AI7" s="6">
        <v>1616</v>
      </c>
      <c r="AJ7" s="6">
        <v>23995</v>
      </c>
      <c r="AK7" s="6">
        <v>172</v>
      </c>
      <c r="AL7" s="6">
        <f t="shared" si="0"/>
        <v>28415</v>
      </c>
      <c r="AM7" s="8">
        <f t="shared" si="1"/>
        <v>0.30124934013725146</v>
      </c>
      <c r="AN7" s="6" t="s">
        <v>6</v>
      </c>
      <c r="AO7" s="6">
        <v>5.7</v>
      </c>
      <c r="AP7" s="6">
        <v>7.6</v>
      </c>
      <c r="AQ7" s="6">
        <v>0.2</v>
      </c>
      <c r="AR7" s="6">
        <v>0.3</v>
      </c>
      <c r="AS7" s="6">
        <v>0.2</v>
      </c>
      <c r="AT7" s="6">
        <v>0.6</v>
      </c>
      <c r="AU7" s="6">
        <v>0.6</v>
      </c>
      <c r="AV7" s="6">
        <v>84.4</v>
      </c>
      <c r="AW7" s="9">
        <v>0.188</v>
      </c>
      <c r="AX7" s="9">
        <v>0.81200000000000006</v>
      </c>
      <c r="AY7" s="9">
        <v>0.123</v>
      </c>
      <c r="AZ7" s="9">
        <v>0.34100000000000003</v>
      </c>
      <c r="BA7" s="9">
        <v>0.27600000000000002</v>
      </c>
      <c r="BB7" s="9">
        <v>0.26</v>
      </c>
      <c r="BC7" s="10">
        <v>10614</v>
      </c>
      <c r="BD7" s="6" t="s">
        <v>130</v>
      </c>
      <c r="BE7" s="6" t="s">
        <v>6</v>
      </c>
      <c r="BF7" s="9">
        <v>0.48499999999999999</v>
      </c>
      <c r="BG7" s="7">
        <v>78610</v>
      </c>
      <c r="BH7" s="9">
        <v>8.4000000000000005E-2</v>
      </c>
      <c r="BI7" s="6"/>
    </row>
    <row r="8" spans="1:61">
      <c r="A8" s="6" t="s">
        <v>4</v>
      </c>
      <c r="B8" s="6">
        <v>11680</v>
      </c>
      <c r="C8" s="6">
        <v>11389</v>
      </c>
      <c r="D8" s="6">
        <v>12056</v>
      </c>
      <c r="E8" s="6">
        <v>12529</v>
      </c>
      <c r="F8" s="6">
        <v>12140</v>
      </c>
      <c r="G8" s="6" t="s">
        <v>131</v>
      </c>
      <c r="H8" s="6">
        <v>20946</v>
      </c>
      <c r="I8" s="6">
        <v>33</v>
      </c>
      <c r="J8" s="6">
        <v>11594</v>
      </c>
      <c r="K8" s="7">
        <v>15.85</v>
      </c>
      <c r="L8" s="7"/>
      <c r="M8" s="6" t="s">
        <v>4</v>
      </c>
      <c r="N8" s="6" t="s">
        <v>132</v>
      </c>
      <c r="O8" s="6" t="s">
        <v>133</v>
      </c>
      <c r="P8" s="6" t="s">
        <v>134</v>
      </c>
      <c r="Q8" s="6" t="s">
        <v>135</v>
      </c>
      <c r="R8" s="6" t="s">
        <v>136</v>
      </c>
      <c r="S8" s="6" t="s">
        <v>137</v>
      </c>
      <c r="T8" s="6" t="s">
        <v>138</v>
      </c>
      <c r="U8" s="6" t="s">
        <v>139</v>
      </c>
      <c r="V8" s="6" t="s">
        <v>140</v>
      </c>
      <c r="W8" s="6" t="s">
        <v>141</v>
      </c>
      <c r="X8" s="6" t="s">
        <v>142</v>
      </c>
      <c r="Y8" s="6" t="s">
        <v>143</v>
      </c>
      <c r="AA8" s="6" t="s">
        <v>4</v>
      </c>
      <c r="AB8" s="6">
        <v>115</v>
      </c>
      <c r="AC8" s="6">
        <v>2354</v>
      </c>
      <c r="AD8" s="6">
        <v>167</v>
      </c>
      <c r="AE8" s="6">
        <v>274</v>
      </c>
      <c r="AF8" s="6">
        <v>250</v>
      </c>
      <c r="AG8" s="6">
        <v>143</v>
      </c>
      <c r="AH8" s="6">
        <v>139</v>
      </c>
      <c r="AI8" s="6">
        <v>908</v>
      </c>
      <c r="AJ8" s="6">
        <v>15658</v>
      </c>
      <c r="AK8" s="6">
        <v>482</v>
      </c>
      <c r="AL8" s="6">
        <f t="shared" si="0"/>
        <v>20008</v>
      </c>
      <c r="AM8" s="8">
        <f t="shared" si="1"/>
        <v>0.60675729708116755</v>
      </c>
      <c r="AN8" s="6" t="s">
        <v>4</v>
      </c>
      <c r="AO8" s="6">
        <v>4.5</v>
      </c>
      <c r="AP8" s="6">
        <v>11.8</v>
      </c>
      <c r="AQ8" s="6">
        <v>0.8</v>
      </c>
      <c r="AR8" s="6">
        <v>1.4</v>
      </c>
      <c r="AS8" s="6">
        <v>0.7</v>
      </c>
      <c r="AT8" s="6">
        <v>0.7</v>
      </c>
      <c r="AU8" s="6">
        <v>0.3</v>
      </c>
      <c r="AV8" s="6">
        <v>55.1</v>
      </c>
      <c r="AW8" s="9">
        <v>0.34100000000000003</v>
      </c>
      <c r="AX8" s="9">
        <v>0.65900000000000003</v>
      </c>
      <c r="AY8" s="9">
        <v>0.14899999999999999</v>
      </c>
      <c r="AZ8" s="9">
        <v>0.39900000000000002</v>
      </c>
      <c r="BA8" s="9">
        <v>0.27700000000000002</v>
      </c>
      <c r="BB8" s="9">
        <v>0.17499999999999999</v>
      </c>
      <c r="BC8" s="10">
        <v>11498</v>
      </c>
      <c r="BD8" s="6" t="s">
        <v>144</v>
      </c>
      <c r="BE8" s="6" t="s">
        <v>4</v>
      </c>
      <c r="BF8" s="9">
        <v>0.32600000000000001</v>
      </c>
      <c r="BG8" s="7">
        <v>64527</v>
      </c>
      <c r="BH8" s="9">
        <v>0.11799999999999999</v>
      </c>
      <c r="BI8" s="6"/>
    </row>
    <row r="9" spans="1:61" s="1" customFormat="1">
      <c r="A9" s="2" t="s">
        <v>8</v>
      </c>
      <c r="B9" s="2">
        <v>11984</v>
      </c>
      <c r="C9" s="2">
        <v>12053</v>
      </c>
      <c r="D9" s="2">
        <v>12607</v>
      </c>
      <c r="E9" s="2">
        <v>13524</v>
      </c>
      <c r="F9" s="2">
        <v>14229</v>
      </c>
      <c r="G9" s="2" t="s">
        <v>145</v>
      </c>
      <c r="H9" s="2">
        <v>14259</v>
      </c>
      <c r="I9" s="2">
        <v>22</v>
      </c>
      <c r="J9" s="2">
        <v>12775</v>
      </c>
      <c r="K9" s="3">
        <v>16.66</v>
      </c>
      <c r="L9" s="3"/>
      <c r="M9" s="2" t="s">
        <v>8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150</v>
      </c>
      <c r="S9" s="2" t="s">
        <v>151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156</v>
      </c>
      <c r="Y9" s="2" t="s">
        <v>157</v>
      </c>
      <c r="Z9" s="2"/>
      <c r="AA9" s="2" t="s">
        <v>8</v>
      </c>
      <c r="AB9" s="2">
        <v>115</v>
      </c>
      <c r="AC9" s="2">
        <v>3349</v>
      </c>
      <c r="AD9" s="2">
        <v>150</v>
      </c>
      <c r="AE9" s="2">
        <v>169</v>
      </c>
      <c r="AF9" s="2">
        <v>158</v>
      </c>
      <c r="AG9" s="2">
        <v>47</v>
      </c>
      <c r="AH9" s="2">
        <v>230</v>
      </c>
      <c r="AI9" s="2">
        <v>594</v>
      </c>
      <c r="AJ9" s="2">
        <v>9284</v>
      </c>
      <c r="AK9" s="2">
        <v>216</v>
      </c>
      <c r="AL9" s="2">
        <f t="shared" si="0"/>
        <v>14096</v>
      </c>
      <c r="AM9" s="12">
        <f t="shared" si="1"/>
        <v>1.0094353007945516</v>
      </c>
      <c r="AN9" s="2" t="s">
        <v>8</v>
      </c>
      <c r="AO9" s="2">
        <v>4.2</v>
      </c>
      <c r="AP9" s="2">
        <v>23.8</v>
      </c>
      <c r="AQ9" s="2">
        <v>1.1000000000000001</v>
      </c>
      <c r="AR9" s="2">
        <v>1.2</v>
      </c>
      <c r="AS9" s="2">
        <v>0.3</v>
      </c>
      <c r="AT9" s="2">
        <v>1</v>
      </c>
      <c r="AU9" s="2">
        <v>2.2999999999999998</v>
      </c>
      <c r="AV9" s="2">
        <v>65.900000000000006</v>
      </c>
      <c r="AW9" s="13">
        <v>0.156</v>
      </c>
      <c r="AX9" s="13">
        <v>0.84399999999999997</v>
      </c>
      <c r="AY9" s="13">
        <v>5.7000000000000002E-2</v>
      </c>
      <c r="AZ9" s="13">
        <v>0.219</v>
      </c>
      <c r="BA9" s="13">
        <v>0.249</v>
      </c>
      <c r="BB9" s="13">
        <v>0.47499999999999998</v>
      </c>
      <c r="BC9" s="14">
        <v>11257</v>
      </c>
      <c r="BD9" s="2" t="s">
        <v>158</v>
      </c>
      <c r="BE9" s="2" t="s">
        <v>8</v>
      </c>
      <c r="BF9" s="13">
        <v>0.60499999999999998</v>
      </c>
      <c r="BG9" s="3">
        <v>101862</v>
      </c>
      <c r="BH9" s="13">
        <v>3.1E-2</v>
      </c>
      <c r="BI9" s="2"/>
    </row>
    <row r="10" spans="1:61" s="1" customFormat="1">
      <c r="A10" s="2" t="s">
        <v>160</v>
      </c>
      <c r="B10" s="15">
        <f>AVERAGE(B2:B9)</f>
        <v>10970.75</v>
      </c>
      <c r="C10" s="15">
        <f>AVERAGE(C2:C9)</f>
        <v>11399.625</v>
      </c>
      <c r="D10" s="15">
        <f>AVERAGE(D2:D9)</f>
        <v>11929.375</v>
      </c>
      <c r="E10" s="15">
        <f>AVERAGE(E2:E9)</f>
        <v>12959.875</v>
      </c>
      <c r="F10" s="15">
        <f>AVERAGE(F2:F9)</f>
        <v>13415.5</v>
      </c>
      <c r="G10" s="2"/>
      <c r="H10" s="15">
        <f>AVERAGE(H2:H9)</f>
        <v>17962.625</v>
      </c>
      <c r="I10" s="15">
        <f>AVERAGE(I2:I9)</f>
        <v>28.125</v>
      </c>
      <c r="J10" s="15">
        <f>AVERAGE(J2:J9)</f>
        <v>11728.125</v>
      </c>
      <c r="K10" s="3">
        <f>AVERAGE(K2:K9)</f>
        <v>16.293749999999999</v>
      </c>
      <c r="L10" s="3"/>
      <c r="M10" s="2" t="s">
        <v>160</v>
      </c>
      <c r="N10" s="2" t="s">
        <v>175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 t="s">
        <v>160</v>
      </c>
      <c r="AB10" s="2">
        <v>110</v>
      </c>
      <c r="AC10" s="15">
        <f t="shared" ref="AC10:BB10" si="2">AVERAGE(AC2:AC9)</f>
        <v>2812.125</v>
      </c>
      <c r="AD10" s="15">
        <f t="shared" si="2"/>
        <v>124.875</v>
      </c>
      <c r="AE10" s="15">
        <f t="shared" si="2"/>
        <v>155.125</v>
      </c>
      <c r="AF10" s="15">
        <f t="shared" si="2"/>
        <v>218.125</v>
      </c>
      <c r="AG10" s="15">
        <f t="shared" si="2"/>
        <v>95.25</v>
      </c>
      <c r="AH10" s="15">
        <f t="shared" si="2"/>
        <v>254.875</v>
      </c>
      <c r="AI10" s="15">
        <f t="shared" si="2"/>
        <v>997.5</v>
      </c>
      <c r="AJ10" s="2">
        <f t="shared" si="2"/>
        <v>12759</v>
      </c>
      <c r="AK10" s="15">
        <f t="shared" si="2"/>
        <v>476.5</v>
      </c>
      <c r="AL10" s="6">
        <f t="shared" si="0"/>
        <v>17526.875</v>
      </c>
      <c r="AM10" s="8">
        <f t="shared" si="1"/>
        <v>0.76542452661983384</v>
      </c>
      <c r="AN10" s="2" t="s">
        <v>160</v>
      </c>
      <c r="AO10" s="2">
        <v>5.7</v>
      </c>
      <c r="AP10" s="2">
        <v>16</v>
      </c>
      <c r="AQ10" s="2">
        <v>0.9</v>
      </c>
      <c r="AR10" s="2">
        <v>1.2</v>
      </c>
      <c r="AS10" s="2">
        <v>0.6</v>
      </c>
      <c r="AT10" s="2">
        <v>2</v>
      </c>
      <c r="AU10" s="2">
        <v>1.5</v>
      </c>
      <c r="AV10" s="2">
        <v>62.8</v>
      </c>
      <c r="AW10" s="13">
        <f t="shared" si="2"/>
        <v>0.20124999999999998</v>
      </c>
      <c r="AX10" s="13">
        <f t="shared" si="2"/>
        <v>0.79874999999999996</v>
      </c>
      <c r="AY10" s="13">
        <f t="shared" si="2"/>
        <v>9.5875000000000002E-2</v>
      </c>
      <c r="AZ10" s="13">
        <f t="shared" si="2"/>
        <v>0.28475</v>
      </c>
      <c r="BA10" s="13">
        <f t="shared" si="2"/>
        <v>0.26724999999999999</v>
      </c>
      <c r="BB10" s="13">
        <f t="shared" si="2"/>
        <v>0.35237499999999999</v>
      </c>
      <c r="BC10" s="16">
        <v>11207</v>
      </c>
      <c r="BD10" s="2" t="s">
        <v>159</v>
      </c>
      <c r="BE10" s="2" t="s">
        <v>176</v>
      </c>
      <c r="BF10" s="13">
        <f>AVERAGE(BF2:BF9)</f>
        <v>0.49199999999999999</v>
      </c>
      <c r="BG10" s="3">
        <f>AVERAGE(BG2:BG9)</f>
        <v>91029.25</v>
      </c>
      <c r="BH10" s="13">
        <f>AVERAGE(BH2:BH9)</f>
        <v>5.2999999999999992E-2</v>
      </c>
      <c r="BI10" s="2"/>
    </row>
    <row r="11" spans="1:61" s="22" customForma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 t="s">
        <v>177</v>
      </c>
      <c r="N11" s="18">
        <v>-28.6</v>
      </c>
      <c r="O11" s="18">
        <v>-13.7</v>
      </c>
      <c r="P11" s="18">
        <v>-5.8</v>
      </c>
      <c r="Q11" s="18">
        <v>7</v>
      </c>
      <c r="R11" s="18">
        <v>60</v>
      </c>
      <c r="S11" s="18">
        <v>17.8</v>
      </c>
      <c r="T11" s="18">
        <v>-29.2</v>
      </c>
      <c r="U11" s="18">
        <v>8.4</v>
      </c>
      <c r="V11" s="18">
        <v>12.9</v>
      </c>
      <c r="W11" s="18">
        <v>39.6</v>
      </c>
      <c r="X11" s="18">
        <v>3.6</v>
      </c>
      <c r="Y11" s="18">
        <v>17.399999999999999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20"/>
      <c r="BH11" s="21"/>
      <c r="BI11" s="18"/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smb</cp:lastModifiedBy>
  <cp:lastPrinted>2013-01-17T15:15:36Z</cp:lastPrinted>
  <dcterms:created xsi:type="dcterms:W3CDTF">2013-01-08T14:55:25Z</dcterms:created>
  <dcterms:modified xsi:type="dcterms:W3CDTF">2013-09-30T16:35:46Z</dcterms:modified>
</cp:coreProperties>
</file>